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08" documentId="13_ncr:1_{F6CB121F-512D-4AA6-A0C1-0FB36C537598}" xr6:coauthVersionLast="47" xr6:coauthVersionMax="47" xr10:uidLastSave="{11228867-1988-44E4-ABDA-038968E790D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<sst xmlns="http://schemas.openxmlformats.org/spreadsheetml/2006/main" count="180314" uniqueCount="39138">
  <si>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</si>
  <si>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</si>
  <si>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</si>
  <si>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</si>
  <si>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</si>
  <si>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</si>
  <si>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</si>
  <si>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</si>
  <si>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</si>
  <si>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</si>
  <si>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</si>
  <si>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</si>
  <si>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</si>
  <si>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</si>
  <si>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</si>
  <si>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</si>
  <si>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</si>
  <si>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</si>
  <si>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</si>
  <si>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</si>
  <si>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</si>
  <si>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</si>
  <si>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</si>
  <si>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</si>
  <si>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</si>
  <si>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</si>
  <si>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</si>
  <si>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</si>
  <si>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</si>
  <si>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</si>
  <si>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</si>
  <si>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</si>
  <si>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</si>
  <si>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</si>
  <si>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</si>
  <si>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</si>
  <si>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</si>
  <si>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</si>
  <si>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</si>
  <si>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</si>
  <si>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</si>
  <si>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</si>
  <si>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</si>
  <si>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</si>
  <si>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</si>
  <si>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</si>
  <si>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</si>
  <si>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</si>
  <si>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</si>
  <si>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</si>
  <si>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</si>
  <si>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</si>
  <si>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</si>
  <si>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</si>
  <si>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</si>
  <si>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</si>
  <si>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</si>
  <si>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</si>
  <si>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</si>
  <si>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</si>
  <si>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</si>
  <si>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</si>
  <si>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</si>
  <si>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</si>
  <si>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</si>
  <si>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</si>
  <si>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</si>
  <si>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</si>
  <si>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</si>
  <si>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</si>
  <si>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</si>
  <si>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</si>
  <si>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</si>
  <si>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</si>
  <si>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</si>
  <si>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</si>
  <si>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</si>
  <si>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</si>
  <si>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</si>
  <si>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</si>
  <si>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</si>
  <si>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</si>
  <si>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</si>
  <si>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</si>
  <si>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</si>
  <si>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</si>
  <si>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</si>
  <si>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</si>
  <si>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</si>
  <si>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</si>
  <si>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</si>
  <si>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</si>
  <si>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</si>
  <si>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</si>
  <si>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</si>
  <si>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</si>
  <si>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</si>
  <si>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</si>
  <si>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</si>
  <si>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</si>
  <si>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</si>
  <si>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</si>
  <si>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</si>
  <si>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</si>
  <si>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</si>
  <si>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</si>
  <si>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</si>
  <si>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</si>
  <si>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</si>
  <si>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</si>
  <si>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</si>
  <si>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</si>
  <si>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</si>
  <si>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</si>
  <si>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</si>
  <si>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</si>
  <si>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</si>
  <si>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</si>
  <si>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</si>
  <si>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</si>
  <si>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</si>
  <si>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</si>
  <si>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</si>
  <si>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</si>
  <si>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</si>
  <si>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</si>
  <si>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</si>
  <si>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</si>
  <si>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</si>
  <si>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</si>
  <si>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</si>
  <si>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</si>
  <si>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</si>
  <si>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</si>
  <si>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</si>
  <si>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</si>
  <si>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</si>
  <si>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</si>
  <si>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</si>
  <si>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</si>
  <si>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</si>
  <si>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</si>
  <si>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</si>
  <si>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</si>
  <si>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</si>
  <si>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</si>
  <si>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</si>
  <si>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</si>
  <si>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</si>
  <si>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</si>
  <si>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</si>
  <si>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</si>
  <si>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</si>
  <si>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</si>
  <si>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</si>
  <si>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</si>
  <si>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</si>
  <si>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</si>
  <si>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</si>
  <si>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</si>
  <si>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</si>
  <si>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</si>
  <si>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</si>
  <si>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</si>
  <si>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</si>
  <si>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</si>
  <si>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</si>
  <si>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</si>
  <si>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</si>
  <si>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</si>
  <si>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</si>
  <si>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</si>
  <si>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</si>
  <si>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</si>
  <si>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</si>
  <si>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</si>
  <si>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</si>
  <si>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</si>
  <si>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</si>
  <si>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</si>
  <si>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</si>
  <si>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</si>
  <si>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</si>
  <si>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</si>
  <si>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</si>
  <si>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</si>
  <si>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</si>
  <si>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</si>
  <si>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</si>
  <si>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</si>
  <si>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</si>
  <si>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</si>
  <si>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</si>
  <si>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</si>
  <si>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</si>
  <si>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</si>
  <si>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</si>
  <si>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</si>
  <si>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</si>
  <si>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</si>
  <si>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</si>
  <si>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</si>
  <si>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</si>
  <si>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</si>
  <si>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</si>
  <si>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</si>
  <si>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</si>
  <si>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</si>
  <si>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</si>
  <si>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</si>
  <si>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</si>
  <si>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</si>
  <si>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</si>
  <si>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</si>
  <si>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</si>
  <si>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</si>
  <si>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</si>
  <si>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</si>
  <si>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</si>
  <si>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</si>
  <si>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</si>
  <si>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</si>
  <si>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</si>
  <si>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</si>
  <si>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</si>
  <si>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</si>
  <si>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</si>
  <si>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</si>
  <si>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</si>
  <si>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</si>
  <si>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</si>
  <si>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</si>
  <si>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</si>
  <si>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</si>
  <si>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</si>
  <si>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</si>
  <si>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</si>
  <si>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</si>
  <si>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</si>
  <si>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</si>
  <si>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</si>
  <si>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</si>
  <si>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</si>
  <si>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</si>
  <si>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</si>
  <si>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</si>
  <si>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</si>
  <si>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</si>
  <si>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</si>
  <si>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</si>
  <si>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</si>
  <si>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</si>
  <si>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</si>
  <si>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</si>
  <si>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</si>
  <si>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</si>
  <si>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</si>
  <si>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</si>
  <si>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</si>
  <si>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</si>
  <si>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</si>
  <si>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</si>
  <si>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</si>
  <si>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</si>
  <si>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</si>
  <si>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</si>
  <si>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</si>
  <si>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</si>
  <si>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</si>
  <si>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</si>
  <si>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</si>
  <si>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</si>
  <si>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</si>
  <si>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</si>
  <si>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</si>
  <si>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</si>
  <si>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</si>
  <si>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</si>
  <si>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</si>
  <si>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</si>
  <si>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</si>
  <si>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</si>
  <si>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</si>
  <si>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</si>
  <si>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</si>
  <si>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</si>
  <si>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</si>
  <si>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</si>
  <si>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</si>
  <si>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</si>
  <si>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</si>
  <si>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</si>
  <si>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</si>
  <si>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</si>
  <si>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</si>
  <si>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</si>
  <si>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</si>
  <si>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</si>
  <si>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</si>
  <si>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</si>
  <si>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</si>
  <si>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</si>
  <si>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</si>
  <si>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</si>
  <si>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</si>
  <si>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</si>
  <si>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</si>
  <si>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</si>
  <si>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</si>
  <si>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</si>
  <si>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</si>
  <si>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</si>
  <si>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</si>
  <si>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</si>
  <si>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</si>
  <si>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</si>
  <si>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</si>
  <si>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</si>
  <si>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</si>
  <si>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</si>
  <si>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</si>
  <si>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</si>
  <si>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</si>
  <si>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</si>
  <si>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</si>
  <si>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</si>
  <si>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</si>
  <si>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</si>
  <si>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</si>
  <si>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</si>
  <si>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</si>
  <si>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</si>
  <si>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</si>
  <si>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</si>
  <si>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</si>
  <si>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</si>
  <si>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</si>
  <si>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</si>
  <si>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</si>
  <si>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</si>
  <si>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</si>
  <si>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</si>
  <si>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</si>
  <si>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</si>
  <si>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</si>
  <si>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</si>
  <si>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</si>
  <si>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</si>
  <si>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</si>
  <si>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</si>
  <si>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</si>
  <si>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</si>
  <si>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</si>
  <si>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</si>
  <si>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</si>
  <si>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</si>
  <si>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</si>
  <si>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</si>
  <si>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</si>
  <si>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</si>
  <si>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</si>
  <si>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</si>
  <si>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</si>
  <si>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</si>
  <si>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</si>
  <si>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</si>
  <si>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</si>
  <si>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</si>
  <si>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</si>
  <si>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</si>
  <si>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</si>
  <si>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</si>
  <si>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</si>
  <si>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</si>
  <si>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</si>
  <si>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</si>
  <si>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</si>
  <si>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</si>
  <si>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</si>
  <si>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</si>
  <si>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</si>
  <si>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</si>
  <si>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</si>
  <si>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</si>
  <si>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</si>
  <si>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</si>
  <si>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</si>
  <si>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</si>
  <si>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</si>
  <si>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</si>
  <si>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</si>
  <si>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</si>
  <si>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</si>
  <si>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</si>
  <si>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</si>
  <si>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</si>
  <si>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</si>
  <si>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</si>
  <si>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</si>
  <si>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</si>
  <si>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</si>
  <si>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</si>
  <si>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</si>
  <si>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</si>
  <si>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</si>
  <si>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</si>
  <si>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</si>
  <si>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</si>
  <si>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</si>
  <si>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</si>
  <si>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</si>
  <si>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</si>
  <si>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</si>
  <si>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</si>
  <si>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</si>
  <si>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</si>
  <si>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</si>
  <si>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</si>
  <si>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</si>
  <si>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</si>
  <si>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</si>
  <si>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</si>
  <si>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</si>
  <si>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</si>
  <si>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</si>
  <si>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</si>
  <si>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</si>
  <si>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</si>
  <si>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</si>
  <si>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</si>
  <si>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</si>
  <si>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</si>
  <si>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</si>
  <si>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</si>
  <si>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</si>
  <si>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</si>
  <si>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</si>
  <si>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</si>
  <si>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</si>
  <si>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</si>
  <si>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</si>
  <si>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</si>
  <si>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</si>
  <si>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</si>
  <si>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</si>
  <si>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</si>
  <si>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</si>
  <si>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</si>
  <si>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</si>
  <si>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</si>
  <si>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</si>
  <si>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</si>
  <si>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</si>
  <si>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</si>
  <si>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</si>
  <si>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</si>
  <si>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</si>
  <si>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</si>
  <si>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</si>
  <si>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</si>
  <si>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</si>
  <si>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</si>
  <si>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</si>
  <si>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</si>
  <si>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</si>
  <si>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</si>
  <si>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</si>
  <si>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</si>
  <si>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</si>
  <si>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</si>
  <si>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</si>
  <si>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</si>
  <si>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</si>
  <si>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</si>
  <si>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</si>
  <si>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</si>
  <si>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</si>
  <si>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</si>
  <si>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</si>
  <si>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</si>
  <si>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</si>
  <si>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</si>
  <si>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</si>
  <si>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</si>
  <si>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</si>
  <si>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</si>
  <si>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</si>
  <si>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</si>
  <si>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</si>
  <si>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</si>
  <si>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</si>
  <si>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</si>
  <si>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</si>
  <si>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</si>
  <si>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</si>
  <si>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</si>
  <si>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</si>
  <si>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</si>
  <si>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</si>
  <si>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</si>
  <si>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</si>
  <si>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</si>
  <si>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</si>
  <si>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</si>
  <si>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</si>
  <si>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</si>
  <si>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</si>
  <si>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</si>
  <si>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</si>
  <si>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</si>
  <si>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</si>
  <si>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</si>
  <si>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</si>
  <si>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</si>
  <si>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</si>
  <si>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</si>
  <si>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</si>
  <si>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</si>
  <si>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</si>
  <si>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</si>
  <si>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</si>
  <si>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</si>
  <si>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</si>
  <si>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</si>
  <si>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</si>
  <si>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</si>
  <si>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</si>
  <si>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</si>
  <si>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</si>
  <si>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</si>
  <si>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</si>
  <si>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</si>
  <si>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</si>
  <si>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</si>
  <si>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</si>
  <si>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</si>
  <si>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</si>
  <si>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</si>
  <si>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</si>
  <si>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</si>
  <si>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</si>
  <si>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</si>
  <si>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</si>
  <si>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</si>
  <si>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</si>
  <si>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</si>
  <si>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</si>
  <si>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</si>
  <si>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</si>
  <si>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</si>
  <si>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</si>
  <si>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</si>
  <si>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</si>
  <si>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</si>
  <si>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</si>
  <si>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</si>
  <si>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</si>
  <si>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</si>
  <si>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</si>
  <si>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</si>
  <si>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</si>
  <si>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</si>
  <si>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</si>
  <si>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</si>
  <si>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</si>
  <si>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</si>
  <si>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</si>
  <si>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</si>
  <si>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</si>
  <si>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</si>
  <si>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</si>
  <si>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</si>
  <si>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</si>
  <si>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</si>
  <si>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</si>
  <si>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</si>
  <si>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</si>
  <si>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</si>
  <si>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</si>
  <si>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</si>
  <si>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</si>
  <si>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</si>
  <si>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</si>
  <si>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</si>
  <si>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</si>
  <si>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</si>
  <si>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</si>
  <si>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</si>
  <si>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</si>
  <si>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</si>
  <si>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</si>
  <si>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</si>
  <si>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</si>
  <si>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</si>
  <si>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</si>
  <si>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</si>
  <si>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</si>
  <si>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</si>
  <si>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</si>
  <si>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</si>
  <si>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</si>
  <si>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</si>
  <si>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</si>
  <si>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</si>
  <si>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</si>
  <si>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</si>
  <si>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</si>
  <si>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</si>
  <si>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</si>
  <si>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</si>
  <si>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</si>
  <si>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</si>
  <si>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</si>
  <si>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</si>
  <si>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</si>
  <si>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</si>
  <si>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</si>
  <si>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</si>
  <si>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</si>
  <si>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</si>
  <si>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</si>
  <si>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</si>
  <si>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</si>
  <si>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</si>
  <si>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</si>
  <si>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</si>
  <si>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</si>
  <si>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</si>
  <si>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</si>
  <si>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</si>
  <si>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</si>
  <si>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</si>
  <si>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</si>
  <si>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</si>
  <si>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</si>
  <si>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</si>
  <si>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</si>
  <si>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</si>
  <si>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</si>
  <si>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</si>
  <si>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</si>
  <si>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</si>
  <si>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</si>
  <si>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</si>
  <si>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</si>
  <si>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</si>
  <si>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</si>
  <si>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</si>
  <si>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</si>
  <si>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</si>
  <si>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</si>
  <si>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</si>
  <si>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</si>
  <si>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</si>
  <si>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</si>
  <si>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</si>
  <si>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</si>
  <si>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</si>
  <si>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</si>
  <si>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</si>
  <si>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</si>
  <si>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</si>
  <si>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</si>
  <si>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</si>
  <si>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</si>
  <si>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</si>
  <si>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</si>
  <si>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</si>
  <si>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</si>
  <si>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</si>
  <si>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</si>
  <si>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</si>
  <si>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</si>
  <si>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</si>
  <si>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</si>
  <si>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</si>
  <si>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</si>
  <si>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</si>
  <si>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</si>
  <si>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</si>
  <si>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</si>
  <si>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</si>
  <si>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</si>
  <si>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</si>
  <si>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</si>
  <si>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</si>
  <si>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</si>
  <si>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</si>
  <si>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</si>
  <si>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</si>
  <si>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</si>
  <si>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</si>
  <si>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</si>
  <si>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</si>
  <si>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</si>
  <si>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</si>
  <si>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</si>
  <si>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</si>
  <si>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</si>
  <si>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</si>
  <si>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</si>
  <si>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</si>
  <si>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</si>
  <si>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</si>
  <si>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</si>
  <si>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</si>
  <si>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</si>
  <si>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</si>
  <si>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</si>
  <si>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</si>
  <si>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</si>
  <si>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</si>
  <si>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</si>
  <si>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</si>
  <si>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</si>
  <si>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</si>
  <si>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</si>
  <si>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</si>
  <si>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</si>
  <si>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</si>
  <si>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</si>
  <si>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</si>
  <si>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</si>
  <si>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</si>
  <si>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</si>
  <si>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</si>
  <si>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</si>
  <si>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</si>
  <si>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</si>
  <si>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</si>
  <si>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</si>
  <si>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</si>
  <si>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</si>
  <si>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</si>
  <si>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</si>
  <si>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</si>
  <si>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</si>
  <si>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</si>
  <si>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</si>
  <si>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</si>
  <si>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</si>
  <si>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</si>
  <si>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</si>
  <si>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</si>
  <si>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</si>
  <si>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</si>
  <si>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</si>
  <si>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</si>
  <si>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</si>
  <si>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</si>
  <si>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</si>
  <si>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</si>
  <si>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</si>
  <si>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</si>
  <si>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</si>
  <si>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</si>
  <si>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</si>
  <si>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</si>
  <si>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</si>
  <si>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</si>
  <si>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</si>
  <si>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</si>
  <si>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</si>
  <si>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</si>
  <si>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</si>
  <si>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</si>
  <si>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</si>
  <si>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</si>
  <si>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</si>
  <si>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</si>
  <si>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</si>
  <si>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</si>
  <si>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</si>
  <si>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</si>
  <si>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</si>
  <si>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</si>
  <si>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</si>
  <si>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</si>
  <si>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</si>
  <si>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</si>
  <si>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</si>
  <si>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</si>
  <si>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</si>
  <si>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</si>
  <si>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</si>
  <si>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</si>
  <si>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</si>
  <si>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</si>
  <si>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</si>
  <si>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</si>
  <si>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</si>
  <si>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</si>
  <si>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</si>
  <si>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</si>
  <si>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</si>
  <si>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</si>
  <si>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</si>
  <si>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</si>
  <si>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</si>
  <si>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</si>
  <si>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</si>
  <si>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</si>
  <si>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</si>
  <si>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</si>
  <si>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</si>
  <si>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</si>
  <si>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</si>
  <si>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</si>
  <si>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</si>
  <si>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</si>
  <si>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</si>
  <si>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</si>
  <si>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</si>
  <si>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</si>
  <si>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</si>
  <si>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</si>
  <si>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</si>
  <si>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</si>
  <si>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</si>
  <si>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</si>
  <si>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</si>
  <si>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</si>
  <si>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</si>
  <si>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</si>
  <si>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</si>
  <si>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</si>
  <si>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</si>
  <si>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</si>
  <si>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</si>
  <si>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</si>
  <si>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</si>
  <si>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</si>
  <si>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</si>
  <si>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</si>
  <si>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</si>
  <si>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</si>
  <si>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</si>
  <si>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</si>
  <si>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</si>
  <si>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</si>
  <si>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</si>
  <si>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</si>
  <si>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</si>
  <si>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</si>
  <si>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</si>
  <si>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</si>
  <si>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</si>
  <si>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</si>
  <si>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</si>
  <si>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</si>
  <si>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</si>
  <si>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</si>
  <si>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</si>
  <si>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</si>
  <si>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</si>
  <si>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</si>
  <si>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</si>
  <si>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</si>
  <si>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</si>
  <si>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</si>
  <si>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</si>
  <si>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</si>
  <si>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</si>
  <si>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</si>
  <si>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</si>
  <si>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</si>
  <si>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</si>
  <si>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</si>
  <si>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</si>
  <si>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</si>
  <si>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</si>
  <si>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</si>
  <si>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</si>
  <si>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</si>
  <si>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</si>
  <si>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</si>
  <si>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</si>
  <si>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</si>
  <si>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</si>
  <si>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</si>
  <si>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</si>
  <si>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</si>
  <si>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</si>
  <si>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</si>
  <si>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</si>
  <si>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</si>
  <si>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</si>
  <si>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</si>
  <si>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</si>
  <si>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</si>
  <si>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</si>
  <si>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</si>
  <si>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</si>
  <si>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</si>
  <si>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</si>
  <si>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</si>
  <si>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</si>
  <si>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</si>
  <si>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</si>
  <si>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</si>
  <si>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</si>
  <si>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</si>
  <si>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</si>
  <si>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</si>
  <si>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</si>
  <si>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</si>
  <si>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</si>
  <si>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</si>
  <si>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</si>
  <si>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</si>
  <si>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</si>
  <si>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</si>
  <si>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</si>
  <si>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</si>
  <si>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</si>
  <si>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</si>
  <si>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</si>
  <si>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</si>
  <si>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</si>
  <si>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</si>
  <si>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</si>
  <si>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</si>
  <si>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</si>
  <si>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</si>
  <si>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</si>
  <si>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</si>
  <si>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</si>
  <si>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</si>
  <si>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</si>
  <si>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</si>
  <si>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</si>
  <si>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</si>
  <si>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</si>
  <si>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</si>
  <si>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</si>
  <si>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</si>
  <si>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</si>
  <si>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</si>
  <si>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</si>
  <si>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</si>
  <si>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</si>
  <si>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</si>
  <si>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</si>
  <si>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</si>
  <si>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</si>
  <si>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</si>
  <si>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</si>
  <si>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</si>
  <si>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</si>
  <si>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</si>
  <si>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</si>
  <si>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</si>
  <si>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</si>
  <si>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</si>
  <si>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</si>
  <si>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</si>
  <si>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</si>
  <si>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</si>
  <si>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</si>
  <si>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</si>
  <si>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</si>
  <si>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</si>
  <si>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</si>
  <si>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</si>
  <si>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</si>
  <si>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</si>
  <si>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</si>
  <si>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</si>
  <si>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</si>
  <si>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</si>
  <si>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</si>
  <si>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</si>
  <si>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</si>
  <si>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</si>
  <si>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</si>
  <si>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</si>
  <si>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</si>
  <si>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</si>
  <si>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</si>
  <si>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</si>
  <si>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</si>
  <si>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</si>
  <si>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</si>
  <si>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</si>
  <si>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</si>
  <si>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</si>
  <si>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</si>
  <si>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</si>
  <si>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</si>
  <si>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</si>
  <si>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</si>
  <si>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</si>
  <si>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</si>
  <si>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</si>
  <si>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</si>
  <si>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</si>
  <si>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</si>
  <si>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</si>
  <si>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</si>
  <si>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</si>
  <si>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</si>
  <si>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</si>
  <si>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</si>
  <si>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</si>
  <si>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</si>
  <si>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</si>
  <si>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</si>
  <si>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</si>
  <si>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</si>
  <si>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</si>
  <si>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</si>
  <si>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</si>
  <si>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</si>
  <si>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</si>
  <si>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</si>
  <si>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</si>
  <si>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</si>
  <si>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</si>
  <si>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</si>
  <si>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</si>
  <si>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</si>
  <si>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</si>
  <si>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</si>
  <si>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</si>
  <si>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</si>
  <si>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</si>
  <si>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</si>
  <si>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</si>
  <si>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</si>
  <si>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</si>
  <si>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</si>
  <si>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</si>
  <si>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</si>
  <si>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</si>
  <si>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</si>
  <si>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</si>
  <si>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</si>
  <si>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</si>
  <si>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</si>
  <si>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</si>
  <si>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</si>
  <si>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</si>
  <si>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</si>
  <si>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</si>
  <si>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</si>
  <si>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</si>
  <si>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</si>
  <si>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</si>
  <si>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</si>
  <si>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</si>
  <si>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</si>
  <si>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</si>
  <si>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</si>
  <si>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</si>
  <si>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</si>
  <si>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</si>
  <si>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</si>
  <si>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</si>
  <si>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</si>
  <si>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</si>
  <si>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</si>
  <si>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</si>
  <si>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</si>
  <si>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</si>
  <si>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</si>
  <si>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</si>
  <si>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</si>
  <si>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</si>
  <si>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</si>
  <si>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</si>
  <si>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</si>
  <si>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</si>
  <si>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</si>
  <si>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</si>
  <si>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</si>
  <si>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</si>
  <si>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</si>
  <si>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</si>
  <si>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</si>
  <si>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</si>
  <si>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</si>
  <si>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</si>
  <si>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</si>
  <si>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</si>
  <si>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</si>
  <si>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</si>
  <si>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</si>
  <si>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</si>
  <si>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</si>
  <si>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</si>
  <si>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</si>
  <si>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</si>
  <si>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</si>
  <si>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</si>
  <si>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</si>
  <si>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</si>
  <si>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</si>
  <si>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</si>
  <si>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</si>
  <si>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</si>
  <si>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</si>
  <si>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</si>
  <si>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</si>
  <si>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</si>
  <si>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</si>
  <si>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</si>
  <si>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</si>
  <si>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</si>
  <si>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</si>
  <si>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</si>
  <si>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</si>
  <si>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</si>
  <si>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</si>
  <si>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</si>
  <si>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</si>
  <si>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</si>
  <si>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</si>
  <si>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</si>
  <si>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</si>
  <si>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</si>
  <si>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</si>
  <si>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</si>
  <si>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</si>
  <si>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</si>
  <si>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</si>
  <si>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</si>
  <si>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</si>
  <si>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</si>
  <si>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</si>
  <si>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</si>
  <si>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</si>
  <si>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</si>
  <si>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</si>
  <si>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</si>
  <si>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</si>
  <si>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</si>
  <si>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</si>
  <si>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</si>
  <si>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</si>
  <si>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</si>
  <si>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</si>
  <si>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</si>
  <si>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</si>
  <si>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</si>
  <si>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</si>
  <si>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</si>
  <si>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</si>
  <si>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</si>
  <si>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</si>
  <si>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</si>
  <si>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</si>
  <si>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</si>
  <si>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</si>
  <si>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</si>
  <si>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</si>
  <si>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</si>
  <si>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</si>
  <si>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</si>
  <si>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</si>
  <si>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</si>
  <si>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</si>
  <si>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</si>
  <si>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</si>
  <si>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</si>
  <si>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</si>
  <si>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</si>
  <si>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</si>
  <si>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</si>
  <si>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</si>
  <si>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</si>
  <si>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</si>
  <si>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</si>
  <si>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</si>
  <si>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</si>
  <si>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</si>
  <si>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</si>
  <si>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</si>
  <si>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</si>
  <si>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</si>
  <si>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</si>
  <si>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</si>
  <si>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</si>
  <si>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</si>
  <si>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</si>
  <si>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</si>
  <si>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</si>
  <si>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</si>
  <si>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</si>
  <si>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</si>
  <si>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</si>
  <si>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</si>
  <si>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</si>
  <si>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</si>
  <si>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</si>
  <si>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</si>
  <si>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</si>
  <si>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</si>
  <si>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</si>
  <si>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</si>
  <si>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</si>
  <si>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</si>
  <si>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</si>
  <si>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</si>
  <si>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</si>
  <si>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</si>
  <si>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</si>
  <si>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</si>
  <si>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</si>
  <si>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</si>
  <si>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</si>
  <si>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</si>
  <si>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</si>
  <si>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</si>
  <si>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</si>
  <si>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</si>
  <si>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</si>
  <si>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</si>
  <si>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</si>
  <si>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</si>
  <si>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</si>
  <si>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</si>
  <si>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</si>
  <si>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</si>
  <si>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</si>
  <si>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</si>
  <si>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</si>
  <si>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</si>
  <si>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</si>
  <si>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</si>
  <si>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</si>
  <si>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</si>
  <si>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</si>
  <si>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</si>
  <si>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</si>
  <si>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</si>
  <si>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</si>
  <si>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</si>
  <si>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</si>
  <si>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</si>
  <si>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</si>
  <si>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</si>
  <si>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</si>
  <si>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</si>
  <si>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</si>
  <si>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</si>
  <si>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</si>
  <si>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</si>
  <si>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</si>
  <si>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</si>
  <si>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</si>
  <si>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</si>
  <si>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</si>
  <si>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</si>
  <si>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</si>
  <si>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</si>
  <si>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</si>
  <si>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</si>
  <si>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</si>
  <si>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</si>
  <si>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</si>
  <si>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</si>
  <si>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</si>
  <si>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</si>
  <si>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</si>
  <si>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</si>
  <si>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</si>
  <si>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</si>
  <si>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</si>
  <si>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</si>
  <si>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</si>
  <si>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</si>
  <si>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</si>
  <si>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</si>
  <si>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</si>
  <si>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</si>
  <si>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</si>
  <si>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</si>
  <si>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</si>
  <si>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</si>
  <si>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</si>
  <si>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</si>
  <si>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</si>
  <si>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</si>
  <si>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</si>
  <si>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</si>
  <si>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</si>
  <si>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</si>
  <si>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</si>
  <si>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</si>
  <si>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</si>
  <si>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</si>
  <si>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</si>
  <si>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</si>
  <si>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</si>
  <si>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</si>
  <si>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</si>
  <si>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</si>
  <si>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</si>
  <si>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</si>
  <si>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</si>
  <si>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</si>
  <si>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</si>
  <si>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</si>
  <si>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</si>
  <si>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</si>
  <si>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</si>
  <si>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</si>
  <si>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</si>
  <si>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</si>
  <si>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</si>
  <si>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</si>
  <si>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</si>
  <si>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</si>
  <si>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</si>
  <si>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</si>
  <si>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</si>
  <si>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</si>
  <si>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</si>
  <si>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</si>
  <si>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</si>
  <si>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</si>
  <si>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</si>
  <si>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</si>
  <si>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</si>
  <si>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</si>
  <si>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</si>
  <si>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</si>
  <si>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</si>
  <si>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</si>
  <si>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</si>
  <si>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</si>
  <si>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</si>
  <si>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</si>
  <si>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</si>
  <si>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</si>
  <si>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</si>
  <si>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</si>
  <si>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</si>
  <si>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</si>
  <si>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</si>
  <si>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</si>
  <si>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</si>
  <si>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</si>
  <si>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</si>
  <si>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</si>
  <si>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</si>
  <si>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</si>
  <si>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</si>
  <si>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</si>
  <si>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</si>
  <si>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</si>
  <si>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</si>
  <si>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</si>
  <si>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</si>
  <si>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</si>
  <si>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</si>
  <si>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</si>
  <si>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</si>
  <si>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</si>
  <si>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</si>
  <si>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</si>
  <si>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</si>
  <si>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</si>
  <si>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</si>
  <si>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</si>
  <si>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</si>
  <si>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</si>
  <si>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</si>
  <si>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</si>
  <si>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</si>
  <si>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</si>
  <si>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</si>
  <si>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</si>
  <si>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</si>
  <si>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</si>
  <si>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</si>
  <si>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</si>
  <si>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</si>
  <si>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</si>
  <si>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</si>
  <si>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</si>
  <si>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</si>
  <si>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</si>
  <si>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</si>
  <si>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</si>
  <si>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</si>
  <si>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</si>
  <si>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</si>
  <si>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</si>
  <si>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</si>
  <si>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</si>
  <si>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</si>
  <si>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</si>
  <si>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</si>
  <si>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</si>
  <si>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</si>
  <si>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</si>
  <si>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</si>
  <si>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</si>
  <si>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</si>
  <si>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</si>
  <si>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</si>
  <si>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</si>
  <si>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</si>
  <si>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</si>
  <si>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</si>
  <si>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</si>
  <si>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</si>
  <si>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</si>
  <si>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</si>
  <si>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</si>
  <si>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</si>
  <si>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</si>
  <si>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</si>
  <si>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</si>
  <si>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</si>
  <si>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</si>
  <si>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</si>
  <si>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</si>
  <si>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</si>
  <si>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</si>
  <si>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</si>
  <si>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</si>
  <si>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</si>
  <si>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</si>
  <si>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</si>
  <si>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</si>
  <si>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</si>
  <si>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</si>
  <si>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</si>
  <si>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</si>
  <si>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</si>
  <si>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</si>
  <si>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</si>
  <si>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</si>
  <si>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</si>
  <si>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</si>
  <si>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</si>
  <si>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</si>
  <si>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</si>
  <si>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</si>
  <si>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</si>
  <si>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</si>
  <si>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</si>
  <si>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</si>
  <si>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</si>
  <si>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</si>
  <si>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</si>
  <si>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</si>
  <si>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</si>
  <si>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</si>
  <si>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</si>
  <si>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</si>
  <si>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</si>
  <si>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</si>
  <si>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</si>
  <si>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</si>
  <si>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</si>
  <si>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</si>
  <si>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</si>
  <si>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</si>
  <si>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</si>
  <si>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</si>
  <si>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</si>
  <si>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</si>
  <si>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</si>
  <si>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</si>
  <si>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</si>
  <si>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</si>
  <si>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</si>
  <si>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</si>
  <si>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</si>
  <si>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</si>
  <si>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</si>
  <si>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</si>
  <si>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</si>
  <si>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</si>
  <si>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</si>
  <si>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</si>
  <si>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</si>
  <si>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</si>
  <si>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</si>
  <si>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</si>
  <si>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</si>
  <si>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</si>
  <si>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</si>
  <si>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</si>
  <si>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</si>
  <si>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</si>
  <si>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</si>
  <si>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</si>
  <si>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</si>
  <si>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</si>
  <si>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</si>
  <si>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</si>
  <si>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</si>
  <si>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</si>
  <si>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</si>
  <si>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</si>
  <si>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</si>
  <si>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</si>
  <si>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</si>
  <si>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</si>
  <si>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</si>
  <si>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</si>
  <si>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</si>
  <si>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</si>
  <si>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</si>
  <si>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</si>
  <si>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</si>
  <si>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</si>
  <si>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</si>
  <si>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</si>
  <si>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</si>
  <si>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</si>
  <si>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</si>
  <si>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</si>
  <si>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</si>
  <si>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</si>
  <si>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</si>
  <si>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</si>
  <si>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</si>
  <si>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</si>
  <si>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</si>
  <si>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</si>
  <si>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</si>
  <si>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</si>
  <si>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</si>
  <si>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</si>
  <si>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</si>
  <si>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</si>
  <si>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</si>
  <si>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</si>
  <si>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</si>
  <si>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</si>
  <si>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</si>
  <si>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</si>
  <si>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</si>
  <si>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</si>
  <si>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</si>
  <si>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</si>
  <si>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</si>
  <si>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</si>
  <si>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</si>
  <si>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</si>
  <si>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</si>
  <si>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</si>
  <si>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</si>
  <si>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</si>
  <si>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</si>
  <si>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</si>
  <si>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</si>
  <si>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</si>
  <si>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</si>
  <si>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</si>
  <si>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</si>
  <si>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</si>
  <si>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</si>
  <si>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</si>
  <si>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</si>
  <si>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</si>
  <si>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</si>
  <si>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</si>
  <si>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</si>
  <si>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</si>
  <si>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</si>
  <si>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</si>
  <si>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</si>
  <si>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</si>
  <si>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</si>
  <si>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</si>
  <si>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</si>
  <si>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</si>
  <si>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</si>
  <si>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</si>
  <si>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</si>
  <si>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</si>
  <si>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</si>
  <si>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</si>
  <si>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</si>
  <si>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</si>
  <si>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</si>
  <si>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</si>
  <si>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</si>
  <si>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</si>
  <si>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</si>
  <si>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</si>
  <si>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</si>
  <si>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</si>
  <si>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</si>
  <si>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</si>
  <si>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</si>
  <si>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</si>
  <si>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</si>
  <si>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</si>
  <si>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</si>
  <si>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</si>
  <si>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</si>
  <si>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</si>
  <si>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</si>
  <si>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</si>
  <si>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</si>
  <si>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</si>
  <si>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</si>
  <si>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</si>
  <si>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</si>
  <si>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</si>
  <si>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</si>
  <si>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</si>
  <si>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</si>
  <si>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</si>
  <si>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</si>
  <si>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</si>
  <si>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</si>
  <si>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</si>
  <si>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</si>
  <si>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</si>
  <si>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</si>
  <si>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</si>
  <si>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</si>
  <si>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</si>
  <si>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</si>
  <si>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</si>
  <si>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</si>
  <si>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</si>
  <si>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</si>
  <si>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</si>
  <si>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</si>
  <si>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</si>
  <si>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</si>
  <si>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</si>
  <si>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</si>
  <si>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</si>
  <si>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</si>
  <si>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</si>
  <si>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</si>
  <si>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</si>
  <si>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</si>
  <si>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</si>
  <si>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</si>
  <si>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</si>
  <si>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</si>
  <si>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</si>
  <si>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</si>
  <si>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</si>
  <si>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</si>
  <si>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</si>
  <si>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</si>
  <si>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</si>
  <si>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</si>
  <si>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</si>
  <si>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</si>
  <si>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</si>
  <si>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</si>
  <si>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</si>
  <si>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</si>
  <si>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</si>
  <si>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</si>
  <si>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</si>
  <si>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</si>
  <si>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</si>
  <si>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</si>
  <si>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</si>
  <si>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</si>
  <si>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</si>
  <si>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</si>
  <si>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</si>
  <si>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</si>
  <si>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</si>
  <si>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</si>
  <si>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</si>
  <si>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</si>
  <si>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</si>
  <si>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</si>
  <si>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</si>
  <si>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</si>
  <si>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</si>
  <si>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</si>
  <si>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</si>
  <si>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</si>
  <si>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</si>
  <si>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</si>
  <si>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</si>
  <si>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</si>
  <si>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</si>
  <si>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</si>
  <si>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</si>
  <si>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</si>
  <si>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</si>
  <si>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</si>
  <si>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</si>
  <si>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</si>
  <si>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</si>
  <si>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</si>
  <si>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</si>
  <si>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</si>
  <si>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</si>
  <si>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</si>
  <si>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</si>
  <si>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</si>
  <si>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</si>
  <si>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</si>
  <si>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</si>
  <si>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</si>
  <si>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</si>
  <si>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</si>
  <si>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</si>
  <si>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</si>
  <si>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</si>
  <si>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</si>
  <si>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</si>
  <si>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</si>
  <si>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</si>
  <si>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</si>
  <si>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</si>
  <si>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</si>
  <si>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</si>
  <si>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</si>
  <si>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</si>
  <si>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</si>
  <si>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</si>
  <si>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</si>
  <si>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</si>
  <si>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</si>
  <si>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</si>
  <si>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</si>
  <si>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</si>
  <si>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</si>
  <si>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</si>
  <si>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</si>
  <si>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</si>
  <si>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</si>
  <si>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</si>
  <si>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</si>
  <si>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</si>
  <si>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</si>
  <si>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</si>
  <si>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</si>
  <si>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</si>
  <si>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</si>
  <si>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</si>
  <si>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</si>
  <si>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</si>
  <si>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</si>
  <si>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</si>
  <si>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</si>
  <si>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</si>
  <si>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</si>
  <si>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</si>
  <si>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</si>
  <si>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</si>
  <si>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</si>
  <si>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</si>
  <si>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</si>
  <si>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</si>
  <si>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</si>
  <si>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</si>
  <si>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</si>
  <si>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</si>
  <si>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</si>
  <si>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</si>
  <si>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</si>
  <si>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</si>
  <si>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</si>
  <si>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</si>
  <si>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</si>
  <si>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</si>
  <si>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</si>
  <si>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</si>
  <si>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</si>
  <si>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</si>
  <si>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</si>
  <si>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</si>
  <si>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</si>
  <si>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</si>
  <si>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</si>
  <si>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</si>
  <si>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</si>
  <si>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</si>
  <si>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</si>
  <si>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</si>
  <si>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</si>
  <si>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</si>
  <si>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</si>
  <si>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</si>
  <si>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</si>
  <si>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</si>
  <si>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</si>
  <si>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</si>
  <si>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</si>
  <si>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</si>
  <si>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</si>
  <si>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</si>
  <si>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</si>
  <si>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</si>
  <si>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</si>
  <si>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</si>
  <si>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</si>
  <si>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</si>
  <si>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</si>
  <si>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</si>
  <si>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</si>
  <si>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</si>
  <si>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</si>
  <si>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</si>
  <si>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</si>
  <si>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</si>
  <si>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</si>
  <si>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</si>
  <si>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</si>
  <si>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</si>
  <si>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</si>
  <si>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</si>
  <si>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</si>
  <si>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</si>
  <si>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</si>
  <si>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</si>
  <si>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</si>
  <si>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</si>
  <si>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</si>
  <si>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</si>
  <si>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</si>
  <si>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</si>
  <si>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</si>
  <si>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</si>
  <si>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</si>
  <si>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</si>
  <si>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</si>
  <si>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</si>
  <si>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</si>
  <si>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</si>
  <si>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</si>
  <si>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</si>
  <si>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</si>
  <si>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</si>
  <si>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</si>
  <si>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</si>
  <si>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</si>
  <si>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</si>
  <si>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</si>
  <si>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</si>
  <si>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</si>
  <si>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</si>
  <si>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</si>
  <si>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</si>
  <si>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</si>
  <si>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</si>
  <si>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</si>
  <si>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</si>
  <si>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</si>
  <si>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</si>
  <si>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</si>
  <si>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</si>
  <si>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</si>
  <si>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</si>
  <si>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</si>
  <si>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</si>
  <si>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</si>
  <si>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</si>
  <si>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</si>
  <si>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</si>
  <si>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</si>
  <si>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</si>
  <si>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</si>
  <si>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</si>
  <si>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</si>
  <si>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</si>
  <si>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</si>
  <si>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</si>
  <si>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</si>
  <si>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</si>
  <si>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</si>
  <si>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</si>
  <si>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</si>
  <si>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</si>
  <si>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</si>
  <si>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</si>
  <si>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</si>
  <si>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</si>
  <si>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</si>
  <si>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</si>
  <si>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</si>
  <si>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</si>
  <si>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</si>
  <si>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</si>
  <si>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</si>
  <si>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</si>
  <si>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</si>
  <si>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</si>
  <si>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</si>
  <si>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</si>
  <si>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</si>
  <si>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</si>
  <si>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</si>
  <si>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</si>
  <si>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</si>
  <si>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</si>
  <si>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</si>
  <si>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</si>
  <si>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</si>
  <si>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</si>
  <si>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</si>
  <si>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</si>
  <si>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</si>
  <si>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</si>
  <si>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</si>
  <si>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</si>
  <si>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</si>
  <si>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</si>
  <si>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</si>
  <si>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</si>
  <si>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</si>
  <si>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</si>
  <si>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</si>
  <si>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</si>
  <si>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</si>
  <si>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</si>
  <si>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</si>
  <si>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</si>
  <si>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</si>
  <si>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</si>
  <si>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</si>
  <si>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</si>
  <si>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</si>
  <si>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</si>
  <si>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</si>
  <si>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</si>
  <si>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</si>
  <si>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</si>
  <si>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</si>
  <si>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</si>
  <si>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</si>
  <si>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</si>
  <si>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</si>
  <si>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</si>
  <si>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</si>
  <si>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</si>
  <si>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</si>
  <si>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</si>
  <si>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</si>
  <si>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</si>
  <si>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</si>
  <si>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</si>
  <si>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</si>
  <si>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</si>
  <si>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</si>
  <si>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</si>
  <si>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</si>
  <si>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</si>
  <si>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</si>
  <si>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</si>
  <si>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</si>
  <si>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</si>
  <si>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</si>
  <si>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</si>
  <si>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</si>
  <si>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</si>
  <si>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</si>
  <si>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</si>
  <si>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</si>
  <si>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</si>
  <si>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</si>
  <si>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</si>
  <si>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</si>
  <si>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</si>
  <si>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</si>
  <si>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</si>
  <si>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</si>
  <si>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</si>
  <si>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</si>
  <si>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</si>
  <si>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</si>
  <si>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</si>
  <si>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</si>
  <si>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</si>
  <si>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</si>
  <si>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</si>
  <si>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</si>
  <si>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</si>
  <si>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</si>
  <si>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</si>
  <si>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</si>
  <si>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</si>
  <si>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</si>
  <si>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</si>
  <si>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</si>
  <si>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</si>
  <si>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</si>
  <si>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</si>
  <si>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</si>
  <si>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</si>
  <si>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</si>
  <si>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</si>
  <si>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</si>
  <si>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</si>
  <si>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</si>
  <si>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</si>
  <si>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</si>
  <si>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</si>
  <si>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</si>
  <si>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</si>
  <si>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</si>
  <si>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</si>
  <si>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</si>
  <si>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</si>
  <si>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</si>
  <si>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</si>
  <si>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</si>
  <si>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</si>
  <si>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</si>
  <si>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</si>
  <si>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</si>
  <si>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</si>
  <si>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</si>
  <si>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</si>
  <si>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</si>
  <si>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</si>
  <si>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</si>
  <si>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</si>
  <si>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</si>
  <si>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</si>
  <si>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</si>
  <si>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</si>
  <si>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</si>
  <si>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</si>
  <si>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</si>
  <si>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</si>
  <si>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</si>
  <si>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</si>
  <si>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</si>
  <si>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</si>
  <si>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</si>
  <si>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</si>
  <si>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</si>
  <si>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</si>
  <si>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</si>
  <si>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</si>
  <si>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</si>
  <si>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</si>
  <si>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</si>
  <si>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</si>
  <si>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</si>
  <si>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</si>
  <si>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</si>
  <si>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</si>
  <si>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</si>
  <si>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</si>
  <si>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</si>
  <si>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</si>
  <si>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</si>
  <si>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</si>
  <si>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</si>
  <si>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</si>
  <si>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</si>
  <si>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</si>
  <si>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</si>
  <si>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</si>
  <si>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</si>
  <si>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</si>
  <si>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</si>
  <si>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</si>
  <si>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</si>
  <si>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</si>
  <si>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</si>
  <si>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</si>
  <si>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</si>
  <si>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</si>
  <si>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</si>
  <si>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</si>
  <si>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</si>
  <si>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</si>
  <si>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</si>
  <si>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</si>
  <si>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</si>
  <si>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</si>
  <si>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</si>
  <si>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</si>
  <si>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</si>
  <si>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</si>
  <si>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</si>
  <si>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</si>
  <si>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</si>
  <si>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</si>
  <si>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</si>
  <si>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</si>
  <si>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</si>
  <si>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</si>
  <si>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</si>
  <si>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</si>
  <si>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</si>
  <si>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</si>
  <si>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</si>
  <si>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</si>
  <si>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</si>
  <si>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</si>
  <si>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</si>
  <si>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</si>
  <si>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</si>
  <si>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</si>
  <si>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</si>
  <si>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</si>
  <si>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</si>
  <si>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</si>
  <si>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</si>
  <si>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</si>
  <si>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</si>
  <si>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</si>
  <si>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</si>
  <si>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</si>
  <si>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</si>
  <si>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</si>
  <si>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</si>
  <si>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</si>
  <si>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</si>
  <si>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</si>
  <si>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</si>
  <si>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</si>
  <si>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</si>
  <si>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</si>
  <si>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</si>
  <si>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</si>
  <si>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</si>
  <si>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</si>
  <si>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</si>
  <si>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</si>
  <si>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</si>
  <si>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</si>
  <si>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</si>
  <si>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</si>
  <si>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</si>
  <si>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</si>
  <si>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</si>
  <si>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</si>
  <si>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</si>
  <si>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</si>
  <si>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</si>
  <si>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</si>
  <si>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</si>
  <si>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</si>
  <si>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</si>
  <si>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</si>
  <si>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</si>
  <si>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</si>
  <si>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</si>
  <si>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</si>
  <si>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</si>
  <si>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</si>
  <si>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</si>
  <si>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</si>
  <si>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</si>
  <si>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</si>
  <si>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</si>
  <si>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</si>
  <si>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</si>
  <si>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</si>
  <si>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</si>
  <si>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</si>
  <si>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</si>
  <si>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</si>
  <si>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</si>
  <si>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</si>
  <si>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</si>
  <si>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</si>
  <si>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</si>
  <si>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</si>
  <si>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</si>
  <si>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</si>
  <si>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</si>
  <si>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</si>
  <si>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</si>
  <si>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</si>
  <si>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</si>
  <si>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</si>
  <si>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</si>
  <si>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</si>
  <si>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</si>
  <si>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</si>
  <si>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</si>
  <si>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</si>
  <si>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</si>
  <si>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</si>
  <si>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</si>
  <si>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</si>
  <si>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</si>
  <si>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</si>
  <si>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</si>
  <si>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</si>
  <si>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</si>
  <si>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</si>
  <si>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</si>
  <si>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</si>
  <si>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</si>
  <si>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</si>
  <si>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</si>
  <si>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</si>
  <si>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</si>
  <si>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</si>
  <si>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</si>
  <si>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</si>
  <si>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</si>
  <si>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</si>
  <si>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</si>
  <si>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</si>
  <si>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</si>
  <si>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</si>
  <si>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</si>
  <si>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</si>
  <si>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</si>
  <si>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</si>
  <si>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</si>
  <si>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</si>
  <si>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</si>
  <si>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</si>
  <si>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</si>
  <si>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</si>
  <si>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</si>
  <si>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</si>
  <si>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</si>
  <si>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</si>
  <si>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</si>
  <si>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</si>
  <si>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</si>
  <si>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</si>
  <si>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</si>
  <si>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</si>
  <si>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</si>
  <si>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</si>
  <si>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</si>
  <si>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</si>
  <si>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</si>
  <si>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</si>
  <si>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</si>
  <si>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</si>
  <si>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</si>
  <si>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</si>
  <si>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</si>
  <si>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</si>
  <si>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</si>
  <si>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</si>
  <si>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</si>
  <si>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</si>
  <si>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</si>
  <si>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</si>
  <si>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</si>
  <si>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</si>
  <si>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</si>
  <si>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</si>
  <si>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</si>
  <si>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</si>
  <si>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</si>
  <si>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</si>
  <si>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</si>
  <si>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</si>
  <si>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</si>
  <si>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</si>
  <si>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</si>
  <si>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</si>
  <si>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</si>
  <si>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</si>
  <si>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</si>
  <si>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</si>
  <si>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</si>
  <si>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</si>
  <si>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</si>
  <si>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</si>
  <si>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</si>
  <si>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</si>
  <si>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</si>
  <si>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</si>
  <si>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</si>
  <si>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</si>
  <si>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</si>
  <si>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</si>
  <si>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</si>
  <si>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</si>
  <si>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</si>
  <si>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</si>
  <si>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</si>
  <si>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</si>
  <si>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</si>
  <si>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</si>
  <si>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</si>
  <si>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</si>
  <si>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</si>
  <si>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</si>
  <si>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</si>
  <si>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</si>
  <si>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</si>
  <si>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</si>
  <si>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</si>
  <si>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</si>
  <si>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</si>
  <si>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</si>
  <si>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</si>
  <si>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</si>
  <si>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</si>
  <si>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</si>
  <si>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</si>
  <si>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</si>
  <si>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</si>
  <si>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</si>
  <si>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</si>
  <si>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</si>
  <si>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</si>
  <si>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</si>
  <si>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</si>
  <si>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</si>
  <si>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</si>
  <si>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</si>
  <si>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</si>
  <si>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</si>
  <si>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</si>
  <si>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</si>
  <si>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</si>
  <si>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</si>
  <si>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</si>
  <si>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</si>
  <si>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</si>
  <si>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</si>
  <si>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</si>
  <si>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</si>
  <si>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</si>
  <si>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</si>
  <si>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</si>
  <si>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</si>
  <si>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</si>
  <si>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</si>
  <si>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</si>
  <si>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</si>
  <si>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</si>
  <si>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</si>
  <si>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</si>
  <si>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</si>
  <si>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</si>
  <si>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</si>
  <si>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</si>
  <si>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</si>
  <si>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</si>
  <si>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</si>
  <si>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</si>
  <si>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</si>
  <si>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</si>
  <si>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</si>
  <si>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</si>
  <si>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</si>
  <si>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</si>
  <si>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</si>
  <si>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</si>
  <si>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</si>
  <si>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</si>
  <si>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</si>
  <si>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</si>
  <si>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</si>
  <si>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</si>
  <si>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</si>
  <si>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</si>
  <si>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</si>
  <si>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</si>
  <si>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</si>
  <si>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</si>
  <si>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</si>
  <si>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</si>
  <si>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</si>
  <si>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</si>
  <si>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</si>
  <si>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</si>
  <si>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</si>
  <si>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</si>
  <si>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</si>
  <si>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</si>
  <si>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</si>
  <si>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</si>
  <si>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</si>
  <si>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</si>
  <si>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</si>
  <si>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</si>
  <si>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</si>
  <si>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</si>
  <si>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</si>
  <si>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</si>
  <si>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</si>
  <si>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</si>
  <si>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</si>
  <si>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</si>
  <si>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</si>
  <si>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</si>
  <si>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</si>
  <si>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</si>
  <si>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</si>
  <si>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</si>
  <si>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</si>
  <si>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</si>
  <si>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</si>
  <si>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</si>
  <si>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</si>
  <si>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</si>
  <si>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</si>
  <si>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</si>
  <si>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</si>
  <si>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</si>
  <si>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</si>
  <si>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</si>
  <si>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</si>
  <si>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</si>
  <si>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</si>
  <si>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</si>
  <si>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</si>
  <si>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</si>
  <si>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</si>
  <si>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</si>
  <si>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</si>
  <si>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</si>
  <si>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</si>
  <si>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</si>
  <si>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</si>
  <si>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</si>
  <si>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</si>
  <si>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</si>
  <si>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</si>
  <si>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</si>
  <si>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</si>
  <si>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</si>
  <si>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</si>
  <si>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</si>
  <si>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</si>
  <si>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</si>
  <si>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</si>
  <si>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</si>
  <si>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</si>
  <si>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</si>
  <si>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</si>
  <si>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</si>
  <si>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</si>
  <si>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</si>
  <si>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</si>
  <si>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</si>
  <si>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</si>
  <si>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</si>
  <si>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</si>
  <si>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</si>
  <si>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</si>
  <si>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</si>
  <si>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</si>
  <si>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</si>
  <si>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</si>
  <si>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</si>
  <si>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</si>
  <si>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</si>
  <si>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</si>
  <si>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</si>
  <si>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</si>
  <si>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</si>
  <si>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</si>
  <si>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</si>
  <si>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</si>
  <si>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</si>
  <si>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</si>
  <si>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</si>
  <si>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</si>
  <si>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</si>
  <si>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</si>
  <si>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</si>
  <si>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</si>
  <si>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</si>
  <si>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</si>
  <si>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</si>
  <si>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</si>
  <si>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</si>
  <si>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</si>
  <si>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</si>
  <si>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</si>
  <si>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</si>
  <si>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</si>
  <si>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</si>
  <si>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</si>
  <si>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</si>
  <si>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</si>
  <si>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</si>
  <si>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</si>
  <si>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</si>
  <si>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</si>
  <si>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</si>
  <si>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</si>
  <si>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</si>
  <si>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</si>
  <si>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</si>
  <si>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</si>
  <si>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</si>
  <si>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</si>
  <si>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</si>
  <si>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</si>
  <si>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</si>
  <si>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</si>
  <si>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</si>
  <si>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</si>
  <si>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</si>
  <si>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</si>
  <si>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</si>
  <si>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</si>
  <si>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</si>
  <si>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</si>
  <si>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</si>
  <si>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</si>
  <si>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</si>
  <si>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</si>
  <si>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</si>
  <si>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</si>
  <si>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</si>
  <si>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</si>
  <si>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</si>
  <si>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</si>
  <si>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</si>
  <si>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</si>
  <si>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</si>
  <si>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</si>
  <si>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</si>
  <si>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</si>
  <si>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</si>
  <si>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</si>
  <si>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</si>
  <si>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</si>
  <si>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</si>
  <si>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</si>
  <si>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</si>
  <si>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</si>
  <si>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</si>
  <si>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</si>
  <si>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</si>
  <si>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</si>
  <si>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</si>
  <si>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</si>
  <si>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</si>
  <si>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</si>
  <si>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</si>
  <si>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</si>
  <si>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</si>
  <si>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</si>
  <si>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</si>
  <si>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</si>
  <si>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</si>
  <si>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</si>
  <si>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</si>
  <si>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</si>
  <si>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</si>
  <si>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</si>
  <si>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</si>
  <si>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</si>
  <si>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</si>
  <si>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</si>
  <si>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</si>
  <si>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</si>
  <si>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</si>
  <si>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</si>
  <si>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</si>
  <si>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</si>
  <si>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</si>
  <si>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</si>
  <si>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</si>
  <si>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</si>
  <si>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</si>
  <si>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</si>
  <si>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</si>
  <si>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</si>
  <si>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</si>
  <si>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</si>
  <si>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</si>
  <si>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</si>
  <si>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</si>
  <si>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</si>
  <si>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</si>
  <si>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</si>
  <si>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</si>
  <si>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</si>
  <si>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</si>
  <si>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</si>
  <si>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</si>
  <si>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</si>
  <si>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</si>
  <si>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</si>
  <si>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</si>
  <si>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</si>
  <si>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</si>
  <si>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</si>
  <si>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</si>
  <si>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</si>
  <si>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</si>
  <si>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</si>
  <si>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</si>
  <si>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</si>
  <si>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</si>
  <si>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</si>
  <si>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</si>
  <si>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</si>
  <si>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</si>
  <si>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</si>
  <si>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</si>
  <si>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</si>
  <si>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</si>
  <si>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</si>
  <si>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</si>
  <si>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</si>
  <si>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</si>
  <si>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</si>
  <si>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</si>
  <si>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</si>
  <si>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</si>
  <si>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</si>
  <si>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</si>
  <si>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</si>
  <si>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</si>
  <si>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</si>
  <si>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</si>
  <si>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</si>
  <si>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</si>
  <si>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</si>
  <si>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</si>
  <si>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</si>
  <si>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</si>
  <si>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</si>
  <si>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</si>
  <si>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</si>
  <si>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</si>
  <si>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</si>
  <si>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</si>
  <si>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</si>
  <si>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</si>
  <si>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</si>
  <si>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</si>
  <si>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</si>
  <si>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</si>
  <si>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</si>
  <si>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</si>
  <si>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</si>
  <si>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</si>
  <si>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</si>
  <si>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</si>
  <si>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</si>
  <si>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</si>
  <si>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</si>
  <si>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</si>
  <si>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</si>
  <si>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</si>
  <si>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</si>
  <si>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</si>
  <si>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</si>
  <si>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</si>
  <si>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</si>
  <si>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</si>
  <si>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</si>
  <si>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</si>
  <si>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</si>
  <si>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</si>
  <si>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</si>
  <si>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</si>
  <si>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</si>
  <si>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</si>
  <si>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</si>
  <si>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</si>
  <si>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</si>
  <si>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</si>
  <si>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</si>
  <si>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</si>
  <si>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</si>
  <si>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</si>
  <si>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</si>
  <si>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</si>
  <si>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</si>
  <si>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</si>
  <si>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</si>
  <si>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</si>
  <si>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</si>
  <si>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</si>
  <si>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</si>
  <si>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</si>
  <si>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</si>
  <si>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</si>
  <si>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</si>
  <si>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</si>
  <si>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</si>
  <si>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</si>
  <si>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</si>
  <si>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</si>
  <si>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</si>
  <si>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</si>
  <si>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</si>
  <si>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</si>
  <si>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</si>
  <si>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</si>
  <si>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</si>
  <si>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</si>
  <si>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</si>
  <si>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</si>
  <si>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</si>
  <si>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</si>
  <si>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</si>
  <si>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</si>
  <si>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</si>
  <si>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</si>
  <si>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</si>
  <si>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</si>
  <si>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</si>
  <si>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</si>
  <si>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</si>
  <si>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</si>
  <si>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</si>
  <si>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</si>
  <si>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</si>
  <si>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</si>
  <si>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</si>
  <si>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</si>
  <si>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</si>
  <si>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</si>
  <si>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</si>
  <si>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</si>
  <si>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</si>
  <si>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</si>
  <si>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</si>
  <si>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</si>
  <si>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</si>
  <si>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</si>
  <si>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</si>
  <si>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</si>
  <si>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</si>
  <si>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</si>
  <si>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</si>
  <si>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</si>
  <si>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</si>
  <si>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</si>
  <si>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</si>
  <si>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</si>
  <si>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</si>
  <si>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</si>
  <si>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</si>
  <si>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</si>
  <si>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</si>
  <si>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</si>
  <si>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</si>
  <si>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</si>
  <si>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</si>
  <si>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</si>
  <si>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</si>
  <si>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</si>
  <si>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</si>
  <si>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</si>
  <si>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</si>
  <si>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</si>
  <si>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</si>
  <si>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</si>
  <si>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</si>
  <si>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</si>
  <si>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</si>
  <si>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</si>
  <si>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</si>
  <si>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</si>
  <si>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</si>
  <si>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</si>
  <si>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</si>
  <si>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</si>
  <si>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</si>
  <si>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</si>
  <si>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</si>
  <si>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</si>
  <si>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</si>
  <si>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</si>
  <si>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</si>
  <si>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</si>
  <si>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</si>
  <si>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</si>
  <si>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</si>
  <si>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</si>
  <si>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</si>
  <si>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</si>
  <si>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</si>
  <si>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</si>
  <si>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</si>
  <si>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</si>
  <si>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</si>
  <si>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</si>
  <si>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</si>
  <si>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</si>
  <si>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</si>
  <si>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</si>
  <si>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</si>
  <si>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</si>
  <si>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</si>
  <si>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</si>
  <si>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</si>
  <si>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</si>
  <si>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</si>
  <si>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</si>
  <si>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</si>
  <si>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</si>
  <si>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</si>
  <si>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</si>
  <si>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</si>
  <si>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</si>
  <si>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</si>
  <si>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</si>
  <si>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</si>
  <si>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</si>
  <si>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</si>
  <si>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</si>
  <si>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</si>
  <si>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</si>
  <si>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</si>
  <si>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</si>
  <si>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</si>
  <si>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</si>
  <si>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</si>
  <si>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</si>
  <si>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</si>
  <si>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</si>
  <si>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</si>
  <si>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</si>
  <si>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</si>
  <si>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</si>
  <si>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</si>
  <si>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</si>
  <si>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</si>
  <si>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</si>
  <si>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</si>
  <si>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</si>
  <si>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</si>
  <si>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</si>
  <si>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</si>
  <si>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</si>
  <si>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</si>
  <si>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</si>
  <si>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</si>
  <si>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</si>
  <si>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</si>
  <si>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</si>
  <si>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</si>
  <si>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</si>
  <si>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</si>
  <si>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</si>
  <si>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</si>
  <si>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</si>
  <si>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</si>
  <si>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</si>
  <si>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</si>
  <si>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</si>
  <si>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</si>
  <si>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</si>
  <si>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</si>
  <si>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</si>
  <si>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</si>
  <si>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</si>
  <si>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</si>
  <si>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</si>
  <si>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</si>
  <si>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</si>
  <si>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</si>
  <si>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</si>
  <si>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</si>
  <si>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</si>
  <si>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</si>
  <si>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</si>
  <si>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</si>
  <si>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</si>
  <si>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</si>
  <si>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</si>
  <si>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</si>
  <si>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</si>
  <si>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</si>
  <si>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</si>
  <si>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</si>
  <si>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</si>
  <si>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</si>
  <si>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</si>
  <si>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</si>
  <si>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</si>
  <si>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</si>
  <si>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</si>
  <si>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</si>
  <si>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</si>
  <si>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</si>
  <si>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</si>
  <si>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</si>
  <si>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</si>
  <si>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</si>
  <si>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</si>
  <si>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</si>
  <si>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</si>
  <si>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</si>
  <si>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</si>
  <si>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</si>
  <si>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</si>
  <si>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</si>
  <si>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</si>
  <si>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</si>
  <si>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</si>
  <si>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</si>
  <si>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</si>
  <si>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</si>
  <si>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</si>
  <si>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</si>
  <si>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</si>
  <si>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</si>
  <si>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</si>
  <si>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</si>
  <si>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</si>
  <si>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</si>
  <si>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</si>
  <si>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</si>
  <si>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</si>
  <si>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</si>
  <si>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</si>
  <si>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</si>
  <si>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</si>
  <si>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</si>
  <si>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</si>
  <si>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</si>
  <si>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</si>
  <si>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</si>
  <si>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</si>
  <si>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</si>
  <si>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</si>
  <si>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</si>
  <si>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</si>
  <si>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</si>
  <si>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</si>
  <si>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</si>
  <si>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</si>
  <si>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</si>
  <si>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</si>
  <si>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</si>
  <si>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</si>
  <si>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</si>
  <si>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</si>
  <si>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</si>
  <si>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</si>
  <si>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</si>
  <si>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</si>
  <si>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</si>
  <si>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</si>
  <si>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</si>
  <si>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</si>
  <si>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</si>
  <si>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</si>
  <si>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</si>
  <si>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</si>
  <si>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</si>
  <si>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</si>
  <si>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</si>
  <si>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</si>
  <si>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</si>
  <si>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</si>
  <si>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</si>
  <si>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</si>
  <si>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</si>
  <si>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</si>
  <si>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</si>
  <si>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</si>
  <si>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</si>
  <si>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</si>
  <si>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</si>
  <si>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</si>
  <si>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</si>
  <si>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</si>
  <si>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</si>
  <si>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</si>
  <si>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</si>
  <si>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</si>
  <si>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</si>
  <si>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</si>
  <si>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</si>
  <si>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</si>
  <si>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</si>
  <si>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</si>
  <si>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</si>
  <si>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</si>
  <si>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</si>
  <si>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</si>
  <si>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</si>
  <si>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</si>
  <si>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</si>
  <si>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</si>
  <si>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</si>
  <si>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</si>
  <si>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</si>
  <si>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</si>
  <si>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</si>
  <si>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</si>
  <si>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</si>
  <si>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</si>
  <si>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</si>
  <si>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</si>
  <si>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</si>
  <si>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</si>
  <si>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</si>
  <si>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</si>
  <si>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</si>
  <si>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</si>
  <si>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</si>
  <si>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</si>
  <si>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</si>
  <si>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</si>
  <si>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</si>
  <si>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</si>
  <si>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</si>
  <si>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</si>
  <si>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</si>
  <si>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</si>
  <si>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</si>
  <si>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</si>
  <si>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</si>
  <si>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</si>
  <si>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</si>
  <si>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</si>
  <si>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</si>
  <si>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</si>
  <si>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</si>
  <si>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</si>
  <si>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</si>
  <si>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</si>
  <si>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</si>
  <si>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</si>
  <si>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</si>
  <si>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</si>
  <si>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</si>
  <si>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</si>
  <si>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</si>
  <si>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</si>
  <si>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</si>
  <si>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</si>
  <si>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</si>
  <si>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</si>
  <si>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</si>
  <si>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</si>
  <si>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</si>
  <si>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</si>
  <si>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</si>
  <si>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</si>
  <si>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</si>
  <si>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</si>
  <si>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</si>
  <si>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</si>
  <si>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</si>
  <si>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</si>
  <si>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</si>
  <si>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</si>
  <si>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</si>
  <si>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</si>
  <si>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</si>
  <si>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</si>
  <si>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</si>
  <si>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</si>
  <si>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</si>
  <si>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</si>
  <si>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</si>
  <si>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</si>
  <si>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</si>
  <si>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</si>
  <si>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</si>
  <si>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</si>
  <si>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</si>
  <si>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</si>
  <si>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</si>
  <si>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</si>
  <si>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</si>
  <si>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</si>
  <si>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</si>
  <si>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</si>
  <si>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</si>
  <si>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</si>
  <si>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</si>
  <si>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</si>
  <si>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</si>
  <si>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</si>
  <si>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</si>
  <si>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</si>
  <si>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</si>
  <si>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</si>
  <si>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</si>
  <si>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</si>
  <si>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</si>
  <si>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</si>
  <si>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</si>
  <si>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</si>
  <si>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</si>
  <si>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</si>
  <si>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</si>
  <si>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</si>
  <si>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</si>
  <si>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</si>
  <si>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</si>
  <si>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</si>
  <si>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</si>
  <si>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</si>
  <si>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</si>
  <si>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</si>
  <si>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</si>
  <si>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</si>
  <si>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</si>
  <si>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</si>
  <si>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</si>
  <si>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</si>
  <si>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</si>
  <si>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</si>
  <si>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</si>
  <si>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</si>
  <si>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</si>
  <si>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</si>
  <si>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</si>
  <si>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</si>
  <si>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</si>
  <si>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</si>
  <si>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</si>
  <si>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</si>
  <si>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</si>
  <si>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</si>
  <si>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</si>
  <si>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</si>
  <si>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</si>
  <si>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</si>
  <si>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</si>
  <si>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</si>
  <si>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</si>
  <si>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</si>
  <si>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</si>
  <si>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</si>
  <si>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</si>
  <si>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</si>
  <si>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</si>
  <si>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</si>
  <si>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</si>
  <si>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</si>
  <si>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</si>
  <si>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</si>
  <si>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</si>
  <si>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</si>
  <si>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</si>
  <si>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</si>
  <si>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</si>
  <si>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</si>
  <si>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</si>
  <si>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</si>
  <si>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</si>
  <si>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</si>
  <si>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</si>
  <si>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</si>
  <si>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</si>
  <si>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</si>
  <si>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</si>
  <si>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</si>
  <si>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</si>
  <si>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</si>
  <si>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</si>
  <si>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</si>
  <si>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</si>
  <si>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</si>
  <si>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</si>
  <si>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</si>
  <si>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</si>
  <si>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</si>
  <si>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</si>
  <si>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</si>
  <si>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</si>
  <si>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</si>
  <si>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</si>
  <si>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</si>
  <si>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</si>
  <si>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</si>
  <si>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</si>
  <si>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</si>
  <si>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</si>
  <si>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</si>
  <si>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</si>
  <si>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</si>
  <si>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</si>
  <si>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</si>
  <si>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</si>
  <si>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</si>
  <si>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</si>
  <si>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</si>
  <si>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</si>
  <si>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</si>
  <si>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</si>
  <si>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</si>
  <si>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</si>
  <si>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</si>
  <si>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</si>
  <si>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</si>
  <si>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</si>
  <si>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</si>
  <si>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</si>
  <si>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</si>
  <si>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</si>
  <si>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</si>
  <si>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</si>
  <si>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</si>
  <si>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</si>
  <si>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</si>
  <si>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</si>
  <si>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</si>
  <si>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</si>
  <si>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</si>
  <si>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</si>
  <si>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</si>
  <si>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</si>
  <si>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</si>
  <si>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</si>
  <si>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</si>
  <si>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</si>
  <si>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</si>
  <si>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</si>
  <si>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</si>
  <si>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</si>
  <si>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</si>
  <si>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</si>
  <si>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</si>
  <si>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</si>
  <si>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</si>
  <si>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</si>
  <si>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</si>
  <si>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</si>
  <si>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</si>
  <si>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</si>
  <si>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</si>
  <si>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</si>
  <si>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</si>
  <si>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</si>
  <si>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</si>
  <si>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</si>
  <si>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</si>
  <si>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</si>
  <si>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</si>
  <si>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</si>
  <si>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</si>
  <si>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</si>
  <si>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</si>
  <si>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</si>
  <si>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</si>
  <si>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</si>
  <si>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</si>
  <si>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</si>
  <si>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</si>
  <si>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</si>
  <si>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</si>
  <si>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</si>
  <si>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</si>
  <si>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</si>
  <si>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</si>
  <si>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</si>
  <si>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</si>
  <si>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</si>
  <si>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</si>
  <si>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</si>
  <si>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</si>
  <si>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</si>
  <si>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</si>
  <si>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</si>
  <si>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</si>
  <si>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</si>
  <si>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</si>
  <si>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</si>
  <si>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</si>
  <si>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</si>
  <si>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</si>
  <si>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</si>
  <si>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</si>
  <si>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</si>
  <si>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</si>
  <si>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</si>
  <si>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</si>
  <si>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</si>
  <si>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</si>
  <si>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</si>
  <si>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</si>
  <si>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</si>
  <si>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</si>
  <si>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</si>
  <si>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</si>
  <si>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</si>
  <si>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</si>
  <si>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</si>
  <si>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</si>
  <si>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</si>
  <si>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</si>
  <si>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</si>
  <si>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</si>
  <si>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</si>
  <si>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</si>
  <si>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</si>
  <si>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</si>
  <si>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</si>
  <si>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</si>
  <si>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</si>
  <si>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</si>
  <si>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</si>
  <si>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</si>
  <si>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</si>
  <si>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</si>
  <si>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</si>
  <si>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</si>
  <si>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</si>
  <si>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</si>
  <si>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</si>
  <si>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</si>
  <si>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</si>
  <si>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</si>
  <si>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</si>
  <si>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</si>
  <si>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</si>
  <si>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</si>
  <si>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</si>
  <si>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</si>
  <si>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</si>
  <si>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</si>
  <si>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</si>
  <si>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</si>
  <si>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</si>
  <si>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</si>
  <si>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</si>
  <si>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</si>
  <si>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</si>
  <si>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</si>
  <si>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</si>
  <si>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</si>
  <si>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</si>
  <si>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</si>
  <si>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</si>
  <si>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</si>
  <si>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</si>
  <si>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</si>
  <si>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</si>
  <si>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</si>
  <si>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</si>
  <si>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</si>
  <si>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</si>
  <si>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</si>
  <si>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</si>
  <si>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</si>
  <si>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</si>
  <si>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</si>
  <si>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</si>
  <si>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</si>
  <si>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</si>
  <si>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</si>
  <si>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</si>
  <si>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</si>
  <si>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</si>
  <si>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</si>
  <si>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</si>
  <si>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</si>
  <si>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</si>
  <si>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</si>
  <si>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</si>
  <si>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</si>
  <si>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</si>
  <si>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</si>
  <si>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</si>
  <si>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</si>
  <si>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</si>
  <si>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</si>
  <si>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</si>
  <si>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</si>
  <si>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</si>
  <si>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</si>
  <si>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</si>
  <si>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</si>
  <si>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</si>
  <si>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</si>
  <si>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</si>
  <si>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</si>
  <si>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</si>
  <si>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</si>
  <si>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</si>
  <si>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</si>
  <si>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</si>
  <si>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</si>
  <si>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</si>
  <si>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</si>
  <si>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</si>
  <si>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</si>
  <si>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</si>
  <si>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</si>
  <si>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</si>
  <si>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</si>
  <si>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</si>
  <si>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</si>
  <si>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</si>
  <si>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</si>
  <si>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</si>
  <si>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</si>
  <si>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</si>
  <si>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</si>
  <si>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</si>
  <si>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</si>
  <si>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</si>
  <si>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</si>
  <si>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</si>
  <si>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</si>
  <si>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</si>
  <si>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</si>
  <si>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</si>
  <si>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</si>
  <si>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</si>
  <si>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</si>
  <si>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</si>
  <si>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</si>
  <si>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</si>
  <si>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</si>
  <si>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</si>
  <si>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</si>
  <si>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</si>
  <si>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</si>
  <si>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</si>
  <si>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</si>
  <si>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</si>
  <si>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</si>
  <si>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</si>
  <si>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</si>
  <si>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</si>
  <si>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</si>
  <si>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</si>
  <si>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</si>
  <si>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</si>
  <si>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</si>
  <si>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</si>
  <si>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</si>
  <si>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</si>
  <si>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</si>
  <si>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</si>
  <si>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</si>
  <si>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</si>
  <si>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</si>
  <si>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</si>
  <si>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</si>
  <si>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</si>
  <si>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</si>
  <si>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</si>
  <si>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</si>
  <si>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</si>
  <si>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</si>
  <si>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</si>
  <si>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</si>
  <si>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</si>
  <si>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</si>
  <si>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</si>
  <si>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</si>
  <si>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</si>
  <si>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</si>
  <si>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</si>
  <si>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</si>
  <si>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</si>
  <si>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</si>
  <si>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</si>
  <si>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</si>
  <si>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</si>
  <si>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</si>
  <si>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</si>
  <si>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</si>
  <si>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</si>
  <si>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</si>
  <si>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</si>
  <si>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</si>
  <si>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</si>
  <si>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</si>
  <si>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</si>
  <si>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</si>
  <si>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</si>
  <si>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</si>
  <si>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</si>
  <si>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</si>
  <si>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</si>
  <si>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</si>
  <si>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</si>
  <si>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</si>
  <si>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</si>
  <si>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</si>
  <si>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</si>
  <si>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</si>
  <si>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</si>
  <si>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</si>
  <si>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</si>
  <si>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</si>
  <si>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</si>
  <si>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</si>
  <si>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</si>
  <si>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</si>
  <si>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</si>
  <si>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</si>
  <si>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</si>
  <si>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</si>
  <si>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</si>
  <si>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</si>
  <si>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</si>
  <si>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</si>
  <si>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</si>
  <si>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</si>
  <si>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</si>
  <si>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</si>
  <si>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</si>
  <si>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</si>
  <si>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</si>
  <si>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</si>
  <si>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</si>
  <si>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</si>
  <si>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</si>
  <si>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</si>
  <si>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</si>
  <si>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</si>
  <si>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</si>
  <si>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</si>
  <si>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</si>
  <si>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</si>
  <si>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</si>
  <si>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</si>
  <si>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</si>
  <si>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</si>
  <si>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</si>
  <si>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</si>
  <si>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</si>
  <si>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</si>
  <si>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</si>
  <si>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</si>
  <si>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</si>
  <si>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</si>
  <si>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</si>
  <si>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</si>
  <si>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</si>
  <si>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</si>
  <si>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</si>
  <si>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</si>
  <si>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</si>
  <si>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</si>
  <si>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</si>
  <si>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</si>
  <si>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</si>
  <si>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</si>
  <si>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</si>
  <si>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</si>
  <si>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</si>
  <si>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</si>
  <si>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</si>
  <si>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</si>
  <si>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</si>
  <si>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</si>
  <si>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</si>
  <si>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</si>
  <si>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</si>
  <si>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</si>
  <si>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</si>
  <si>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</si>
  <si>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</si>
  <si>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</si>
  <si>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</si>
  <si>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</si>
  <si>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</si>
  <si>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</si>
  <si>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</si>
  <si>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</si>
  <si>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</si>
  <si>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</si>
  <si>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</si>
  <si>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</si>
  <si>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</si>
  <si>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</si>
  <si>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</si>
  <si>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</si>
  <si>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</si>
  <si>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</si>
  <si>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</si>
  <si>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</si>
  <si>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</si>
  <si>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</si>
  <si>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</si>
  <si>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</si>
  <si>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</si>
  <si>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</si>
  <si>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</si>
  <si>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</si>
  <si>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</si>
  <si>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</si>
  <si>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</si>
  <si>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</si>
  <si>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</si>
  <si>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</si>
  <si>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</si>
  <si>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</si>
  <si>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</si>
  <si>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</si>
  <si>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</si>
  <si>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</si>
  <si>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</si>
  <si>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</si>
  <si>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</si>
  <si>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</si>
  <si>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</si>
  <si>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</si>
  <si>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</si>
  <si>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</si>
  <si>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</si>
  <si>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</si>
  <si>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</si>
  <si>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</si>
  <si>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</si>
  <si>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</si>
  <si>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</si>
  <si>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</si>
  <si>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</si>
  <si>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</si>
  <si>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</si>
  <si>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</si>
  <si>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</si>
  <si>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</si>
  <si>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</si>
  <si>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</si>
  <si>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</si>
  <si>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</si>
  <si>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</si>
  <si>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</si>
  <si>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</si>
  <si>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</si>
  <si>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</si>
  <si>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</si>
  <si>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</si>
  <si>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</si>
  <si>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</si>
  <si>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</si>
  <si>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</si>
  <si>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</si>
  <si>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</si>
  <si>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</si>
  <si>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</si>
  <si>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</si>
  <si>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</si>
  <si>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</si>
  <si>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</si>
  <si>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</si>
  <si>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</si>
  <si>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</si>
  <si>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</si>
  <si>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</si>
  <si>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</si>
  <si>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</si>
  <si>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</si>
  <si>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</si>
  <si>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</si>
  <si>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</si>
  <si>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</si>
  <si>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</si>
  <si>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</si>
  <si>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</si>
  <si>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</si>
  <si>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</si>
  <si>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</si>
  <si>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</si>
  <si>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</si>
  <si>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</si>
  <si>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</si>
  <si>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</si>
  <si>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</si>
  <si>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</si>
  <si>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</si>
  <si>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</si>
  <si>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</si>
  <si>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</si>
  <si>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</si>
  <si>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</si>
  <si>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</si>
  <si>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</si>
  <si>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</si>
  <si>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</si>
  <si>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</si>
  <si>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</si>
  <si>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</si>
  <si>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</si>
  <si>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</si>
  <si>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</si>
  <si>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</si>
  <si>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</si>
  <si>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</si>
  <si>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</si>
  <si>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</si>
  <si>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</si>
  <si>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</si>
  <si>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</si>
  <si>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</si>
  <si>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</si>
  <si>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</si>
  <si>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</si>
  <si>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</si>
  <si>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</si>
  <si>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</si>
  <si>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</si>
  <si>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</si>
  <si>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</si>
  <si>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</si>
  <si>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</si>
  <si>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</si>
  <si>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</si>
  <si>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</si>
  <si>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</si>
  <si>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</si>
  <si>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</si>
  <si>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</si>
  <si>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</si>
  <si>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</si>
  <si>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</si>
  <si>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</si>
  <si>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</si>
  <si>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</si>
  <si>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</si>
  <si>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</si>
  <si>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</si>
  <si>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</si>
  <si>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</si>
  <si>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</si>
  <si>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</si>
  <si>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</si>
  <si>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</si>
  <si>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</si>
  <si>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</si>
  <si>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</si>
  <si>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</si>
  <si>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</si>
  <si>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</si>
  <si>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</si>
  <si>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</si>
  <si>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</si>
  <si>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</si>
  <si>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</si>
  <si>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</si>
  <si>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</si>
  <si>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</si>
  <si>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</si>
  <si>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</si>
  <si>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</si>
  <si>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</si>
  <si>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</si>
  <si>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</si>
  <si>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</si>
  <si>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</si>
  <si>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</si>
  <si>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</si>
  <si>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</si>
  <si>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</si>
  <si>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</si>
  <si>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</si>
  <si>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</si>
  <si>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</si>
  <si>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</si>
  <si>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</si>
  <si>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</si>
  <si>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</si>
  <si>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</si>
  <si>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</si>
  <si>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</si>
  <si>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</si>
  <si>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</si>
  <si>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</si>
  <si>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</si>
  <si>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</si>
  <si>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</si>
  <si>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</si>
  <si>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</si>
  <si>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</si>
  <si>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</si>
  <si>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</si>
  <si>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</si>
  <si>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</si>
  <si>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</si>
  <si>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</si>
  <si>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</si>
  <si>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</si>
  <si>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</si>
  <si>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</si>
  <si>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</si>
  <si>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</si>
  <si>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</si>
  <si>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</si>
  <si>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</si>
  <si>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</si>
  <si>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</si>
  <si>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</si>
  <si>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</si>
  <si>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</si>
  <si>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</si>
  <si>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</si>
  <si>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</si>
  <si>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</si>
  <si>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</si>
  <si>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</si>
  <si>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</si>
  <si>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</si>
  <si>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</si>
  <si>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</si>
  <si>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</si>
  <si>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</si>
  <si>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</si>
  <si>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</si>
  <si>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</si>
  <si>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</si>
  <si>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</si>
  <si>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</si>
  <si>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</si>
  <si>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</si>
  <si>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</si>
  <si>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</si>
  <si>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</si>
  <si>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</si>
  <si>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</si>
  <si>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</si>
  <si>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</si>
  <si>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</si>
  <si>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</si>
  <si>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</si>
  <si>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</si>
  <si>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</si>
  <si>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</si>
  <si>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</si>
  <si>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</si>
  <si>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</si>
  <si>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</si>
  <si>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</si>
  <si>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</si>
  <si>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</si>
  <si>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</si>
  <si>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</si>
  <si>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</si>
  <si>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</si>
  <si>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</si>
  <si>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</si>
  <si>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</si>
  <si>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</si>
  <si>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</si>
  <si>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</si>
  <si>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</si>
  <si>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</si>
  <si>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</si>
  <si>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</si>
  <si>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</si>
  <si>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</si>
  <si>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</si>
  <si>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</si>
  <si>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</si>
  <si>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</si>
  <si>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</si>
  <si>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</si>
  <si>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</si>
  <si>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</si>
  <si>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</si>
  <si>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</si>
  <si>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</si>
  <si>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</si>
  <si>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</si>
  <si>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</si>
  <si>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</si>
  <si>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</si>
  <si>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</si>
  <si>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</si>
  <si>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</si>
  <si>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</si>
  <si>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</si>
  <si>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</si>
  <si>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</si>
  <si>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</si>
  <si>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</si>
  <si>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</si>
  <si>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</si>
  <si>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</si>
  <si>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</si>
  <si>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</si>
  <si>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</si>
  <si>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</si>
  <si>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</si>
  <si>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</si>
  <si>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</si>
  <si>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</si>
  <si>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</si>
  <si>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</si>
  <si>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</si>
  <si>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</si>
  <si>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</si>
  <si>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</si>
  <si>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</si>
  <si>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</si>
  <si>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</si>
  <si>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</si>
  <si>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</si>
  <si>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</si>
  <si>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</si>
  <si>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</si>
  <si>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</si>
  <si>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</si>
  <si>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</si>
  <si>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</si>
  <si>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</si>
  <si>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</si>
  <si>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</si>
  <si>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</si>
  <si>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</si>
  <si>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</si>
  <si>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</si>
  <si>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</si>
  <si>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</si>
  <si>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</si>
  <si>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</si>
  <si>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</si>
  <si>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</si>
  <si>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</si>
  <si>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</si>
  <si>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</si>
  <si>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</si>
  <si>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</si>
  <si>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</si>
  <si>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</si>
  <si>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</si>
  <si>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</si>
  <si>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</si>
  <si>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</si>
  <si>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</si>
  <si>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</si>
  <si>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</si>
  <si>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</si>
  <si>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</si>
  <si>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</si>
  <si>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</si>
  <si>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</si>
  <si>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</si>
  <si>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</si>
  <si>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</si>
  <si>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</si>
  <si>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</si>
  <si>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</si>
  <si>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</si>
  <si>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</si>
  <si>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</si>
  <si>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</si>
  <si>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</si>
  <si>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</si>
  <si>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</si>
  <si>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</si>
  <si>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</si>
  <si>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</si>
  <si>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</si>
  <si>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</si>
  <si>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</si>
  <si>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</si>
  <si>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</si>
  <si>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</si>
  <si>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</si>
  <si>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</si>
  <si>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</si>
  <si>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</si>
  <si>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</si>
  <si>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</si>
  <si>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</si>
  <si>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</si>
  <si>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</si>
  <si>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</si>
  <si>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</si>
  <si>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</si>
  <si>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</si>
  <si>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</si>
  <si>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</si>
  <si>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</si>
  <si>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</si>
  <si>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</si>
  <si>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</si>
  <si>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</si>
  <si>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</si>
  <si>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</si>
  <si>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</si>
  <si>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</si>
  <si>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</si>
  <si>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</si>
  <si>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</si>
  <si>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</si>
  <si>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</si>
  <si>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</si>
  <si>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</si>
  <si>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</si>
  <si>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</si>
  <si>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</si>
  <si>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</si>
  <si>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</si>
  <si>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</si>
  <si>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</si>
  <si>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</si>
  <si>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</si>
  <si>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</si>
  <si>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</si>
  <si>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</si>
  <si>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</si>
  <si>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</si>
  <si>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</si>
  <si>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</si>
  <si>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</si>
  <si>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</si>
  <si>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</si>
  <si>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</si>
  <si>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</si>
  <si>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</si>
  <si>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</si>
  <si>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</si>
  <si>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</si>
  <si>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</si>
  <si>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</si>
  <si>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</si>
  <si>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</si>
  <si>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</si>
  <si>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</si>
  <si>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</si>
  <si>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</si>
  <si>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</si>
  <si>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</si>
  <si>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</si>
  <si>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</si>
  <si>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</si>
  <si>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</si>
  <si>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</si>
  <si>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</si>
  <si>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</si>
  <si>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</si>
  <si>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</si>
  <si>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</si>
  <si>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</si>
  <si>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</si>
  <si>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</si>
  <si>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</si>
  <si>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</si>
  <si>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</si>
  <si>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</si>
  <si>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</si>
  <si>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</si>
  <si>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</si>
  <si>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</si>
  <si>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</si>
  <si>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</si>
  <si>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</si>
  <si>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</si>
  <si>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</si>
  <si>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</si>
  <si>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</si>
  <si>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</si>
  <si>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</si>
  <si>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</si>
  <si>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</si>
  <si>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</si>
  <si>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</si>
  <si>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</si>
  <si>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</si>
  <si>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</si>
  <si>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</si>
  <si>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</si>
  <si>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</si>
  <si>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</si>
  <si>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</si>
  <si>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</si>
  <si>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</si>
  <si>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</si>
  <si>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</si>
  <si>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</si>
  <si>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</si>
  <si>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</si>
  <si>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</si>
  <si>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</si>
  <si>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</si>
  <si>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</si>
  <si>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</si>
  <si>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</si>
  <si>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</si>
  <si>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</si>
  <si>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</si>
  <si>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</si>
  <si>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</si>
  <si>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</si>
  <si>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</si>
  <si>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</si>
  <si>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</si>
  <si>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</si>
  <si>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</si>
  <si>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</si>
  <si>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</si>
  <si>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</si>
  <si>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</si>
  <si>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</si>
  <si>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</si>
  <si>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</si>
  <si>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</si>
  <si>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</si>
  <si>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</si>
  <si>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</si>
  <si>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</si>
  <si>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</si>
  <si>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</si>
  <si>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</si>
  <si>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</si>
  <si>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</si>
  <si>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</si>
  <si>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</si>
  <si>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</si>
  <si>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</si>
  <si>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</si>
  <si>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</si>
  <si>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</si>
  <si>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</si>
  <si>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</si>
  <si>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</si>
  <si>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</si>
  <si>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</si>
  <si>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</si>
  <si>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</si>
  <si>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</si>
  <si>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</si>
  <si>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</si>
  <si>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</si>
  <si>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</si>
  <si>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</si>
  <si>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</si>
  <si>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</si>
  <si>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</si>
  <si>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</si>
  <si>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</si>
  <si>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</si>
  <si>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</si>
  <si>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</si>
  <si>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</si>
  <si>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</si>
  <si>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</si>
  <si>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</si>
  <si>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</si>
  <si>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</si>
  <si>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</si>
  <si>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</si>
  <si>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</si>
  <si>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</si>
  <si>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</si>
  <si>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</si>
  <si>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</si>
  <si>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</si>
  <si>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</si>
  <si>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</si>
  <si>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</si>
  <si>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</si>
  <si>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</si>
  <si>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</si>
  <si>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</si>
  <si>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</si>
  <si>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</si>
  <si>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</si>
  <si>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</si>
  <si>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</si>
  <si>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</si>
  <si>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</si>
  <si>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</si>
  <si>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</si>
  <si>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</si>
  <si>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</si>
  <si>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</si>
  <si>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</si>
  <si>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</si>
  <si>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</si>
  <si>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</si>
  <si>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</si>
  <si>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</si>
  <si>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</si>
  <si>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</si>
  <si>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</si>
  <si>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</si>
  <si>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</si>
  <si>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</si>
  <si>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</si>
  <si>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</si>
  <si>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</si>
  <si>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</si>
  <si>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</si>
  <si>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</si>
  <si>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</si>
  <si>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</si>
  <si>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</si>
  <si>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</si>
  <si>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</si>
  <si>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</si>
  <si>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</si>
  <si>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</si>
  <si>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</si>
  <si>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</si>
  <si>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</si>
  <si>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</si>
  <si>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</si>
  <si>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</si>
  <si>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</si>
  <si>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</si>
  <si>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</si>
  <si>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</si>
  <si>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</si>
  <si>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</si>
  <si>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</si>
  <si>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</si>
  <si>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</si>
  <si>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</si>
  <si>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</si>
  <si>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</si>
  <si>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</si>
  <si>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</si>
  <si>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</si>
  <si>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</si>
  <si>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</si>
  <si>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</si>
  <si>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</si>
  <si>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</si>
  <si>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</si>
  <si>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</si>
  <si>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</si>
  <si>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</si>
  <si>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</si>
  <si>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</si>
  <si>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</si>
  <si>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</si>
  <si>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</si>
  <si>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</si>
  <si>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</si>
  <si>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</si>
  <si>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</si>
  <si>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</si>
  <si>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</si>
  <si>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</si>
  <si>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</si>
  <si>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</si>
  <si>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</si>
  <si>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</si>
  <si>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</si>
  <si>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</si>
  <si>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</si>
  <si>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</si>
  <si>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</si>
  <si>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</si>
  <si>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</si>
  <si>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</si>
  <si>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</si>
  <si>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</si>
  <si>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</si>
  <si>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</si>
  <si>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</si>
  <si>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</si>
  <si>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</si>
  <si>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</si>
  <si>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</si>
  <si>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</si>
  <si>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</si>
  <si>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</si>
  <si>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</si>
  <si>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</si>
  <si>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</si>
  <si>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</si>
  <si>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</si>
  <si>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</si>
  <si>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</si>
  <si>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</si>
  <si>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</si>
  <si>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</si>
  <si>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</si>
  <si>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</si>
  <si>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</si>
  <si>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</si>
  <si>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</si>
  <si>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</si>
  <si>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</si>
  <si>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</si>
  <si>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</si>
  <si>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</si>
  <si>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</si>
  <si>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</si>
  <si>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</si>
  <si>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</si>
  <si>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</si>
  <si>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</si>
  <si>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</si>
  <si>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</si>
  <si>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</si>
  <si>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</si>
  <si>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</si>
  <si>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</si>
  <si>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</si>
  <si>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</si>
  <si>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</si>
  <si>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</si>
  <si>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</si>
  <si>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</si>
  <si>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</si>
  <si>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</si>
  <si>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</si>
  <si>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</si>
  <si>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</si>
  <si>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</si>
  <si>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</si>
  <si>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</si>
  <si>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</si>
  <si>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</si>
  <si>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</si>
  <si>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</si>
  <si>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</si>
  <si>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</si>
  <si>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</si>
  <si>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</si>
  <si>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</si>
  <si>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</si>
  <si>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</si>
  <si>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</si>
  <si>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</si>
  <si>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</si>
  <si>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</si>
  <si>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</si>
  <si>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</si>
  <si>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</si>
  <si>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</si>
  <si>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</si>
  <si>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</si>
  <si>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</si>
  <si>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</si>
  <si>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</si>
  <si>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</si>
  <si>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</si>
  <si>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</si>
  <si>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</si>
  <si>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</si>
  <si>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</si>
  <si>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</si>
  <si>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</si>
  <si>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</si>
  <si>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</si>
  <si>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</si>
  <si>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</si>
  <si>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</si>
  <si>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</si>
  <si>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</si>
  <si>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</si>
  <si>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</si>
  <si>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</si>
  <si>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</si>
  <si>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</si>
  <si>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</si>
  <si>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</si>
  <si>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</si>
  <si>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</si>
  <si>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</si>
  <si>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</si>
  <si>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</si>
  <si>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</si>
  <si>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</si>
  <si>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</si>
  <si>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</si>
  <si>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</si>
  <si>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</si>
  <si>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</si>
  <si>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</si>
  <si>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</si>
  <si>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</si>
  <si>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</si>
  <si>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</si>
  <si>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</si>
  <si>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</si>
  <si>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</si>
  <si>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</si>
  <si>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</si>
  <si>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</si>
  <si>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</si>
  <si>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</si>
  <si>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</si>
  <si>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</si>
  <si>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</si>
  <si>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</si>
  <si>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</si>
  <si>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</si>
  <si>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</si>
  <si>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</si>
  <si>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</si>
  <si>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</si>
  <si>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</si>
  <si>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</si>
  <si>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</si>
  <si>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</si>
  <si>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</si>
  <si>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</si>
  <si>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</si>
  <si>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</si>
  <si>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</si>
  <si>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</si>
  <si>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</si>
  <si>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</si>
  <si>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</si>
  <si>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</si>
  <si>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</si>
  <si>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</si>
  <si>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</si>
  <si>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</si>
  <si>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</si>
  <si>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</si>
  <si>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</si>
  <si>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</si>
  <si>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</si>
  <si>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</si>
  <si>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</si>
  <si>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</si>
  <si>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</si>
  <si>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</si>
  <si>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</si>
  <si>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</si>
  <si>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</si>
  <si>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</si>
  <si>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</si>
  <si>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</si>
  <si>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</si>
  <si>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</si>
  <si>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</si>
  <si>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</si>
  <si>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</si>
  <si>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</si>
  <si>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</si>
  <si>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</si>
  <si>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</si>
  <si>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</si>
  <si>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</si>
  <si>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</si>
  <si>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</si>
  <si>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</si>
  <si>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</si>
  <si>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</si>
  <si>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</si>
  <si>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</si>
  <si>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</si>
  <si>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</si>
  <si>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</si>
  <si>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</si>
  <si>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</si>
  <si>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</si>
  <si>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</si>
  <si>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</si>
  <si>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</si>
  <si>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</si>
  <si>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</si>
  <si>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</si>
  <si>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</si>
  <si>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</si>
  <si>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</si>
  <si>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</si>
  <si>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</si>
  <si>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</si>
  <si>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</si>
  <si>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</si>
  <si>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</si>
  <si>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</si>
  <si>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</si>
  <si>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</si>
  <si>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</si>
  <si>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</si>
  <si>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</si>
  <si>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</si>
  <si>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</si>
  <si>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</si>
  <si>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</si>
  <si>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</si>
  <si>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</si>
  <si>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</si>
  <si>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</si>
  <si>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</si>
  <si>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</si>
  <si>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</si>
  <si>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</si>
  <si>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</si>
  <si>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</si>
  <si>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</si>
  <si>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</si>
  <si>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</si>
  <si>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</si>
  <si>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</si>
  <si>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</si>
  <si>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</si>
  <si>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</si>
  <si>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</si>
  <si>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</si>
  <si>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</si>
  <si>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</si>
  <si>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</si>
  <si>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</si>
  <si>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</si>
  <si>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</si>
  <si>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</si>
  <si>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</si>
  <si>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</si>
  <si>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</si>
  <si>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</si>
  <si>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</si>
  <si>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</si>
  <si>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</si>
  <si>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</si>
  <si>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</si>
  <si>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</si>
  <si>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</si>
  <si>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</si>
  <si>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</si>
  <si>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</si>
  <si>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</si>
  <si>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</si>
  <si>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</si>
  <si>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</si>
  <si>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</si>
  <si>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</si>
  <si>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</si>
  <si>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</si>
  <si>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</si>
  <si>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</si>
  <si>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</si>
  <si>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</si>
  <si>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</si>
  <si>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</si>
  <si>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</si>
  <si>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</si>
  <si>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</si>
  <si>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</si>
  <si>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</si>
  <si>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</si>
  <si>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</si>
  <si>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</si>
  <si>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</si>
  <si>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</si>
  <si>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</si>
  <si>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</si>
  <si>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</si>
  <si>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</si>
  <si>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</si>
  <si>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</si>
  <si>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</si>
  <si>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</si>
  <si>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</si>
  <si>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</si>
  <si>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</si>
  <si>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</si>
  <si>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</si>
  <si>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</si>
  <si>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</si>
  <si>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</si>
  <si>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</si>
  <si>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</si>
  <si>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</si>
  <si>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</si>
  <si>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</si>
  <si>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</si>
  <si>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</si>
  <si>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</si>
  <si>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</si>
  <si>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</si>
  <si>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</si>
  <si>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</si>
  <si>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</si>
  <si>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</si>
  <si>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</si>
  <si>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</si>
  <si>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</si>
  <si>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</si>
  <si>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</si>
  <si>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</si>
  <si>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</si>
  <si>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</si>
  <si>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</si>
  <si>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</si>
  <si>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</si>
  <si>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</si>
  <si>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</si>
  <si>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</si>
  <si>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</si>
  <si>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</si>
  <si>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</si>
  <si>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</si>
  <si>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</si>
  <si>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</si>
  <si>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</si>
  <si>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</si>
  <si>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</si>
  <si>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</si>
  <si>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</si>
  <si>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</si>
  <si>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</si>
  <si>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</si>
  <si>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</si>
  <si>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</si>
  <si>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</si>
  <si>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</si>
  <si>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</si>
  <si>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</si>
  <si>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</si>
  <si>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</si>
  <si>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</si>
  <si>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</si>
  <si>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</si>
  <si>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</si>
  <si>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</si>
  <si>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</si>
  <si>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</si>
  <si>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</si>
  <si>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</si>
  <si>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</si>
  <si>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</si>
  <si>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</si>
  <si>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</si>
  <si>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</si>
  <si>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</si>
  <si>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</si>
  <si>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</si>
  <si>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</si>
  <si>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</si>
  <si>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</si>
  <si>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</si>
  <si>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</si>
  <si>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</si>
  <si>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</si>
  <si>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</si>
  <si>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</si>
  <si>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</si>
  <si>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</si>
  <si>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</si>
  <si>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</si>
  <si>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</si>
  <si>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</si>
  <si>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</si>
  <si>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</si>
  <si>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</si>
  <si>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</si>
  <si>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</si>
  <si>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</si>
  <si>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</si>
  <si>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</si>
  <si>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</si>
  <si>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</si>
  <si>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</si>
  <si>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</si>
  <si>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</si>
  <si>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</si>
  <si>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</si>
  <si>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</si>
  <si>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</si>
  <si>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</si>
  <si>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</si>
  <si>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</si>
  <si>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</si>
  <si>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</si>
  <si>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</si>
  <si>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</si>
  <si>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</si>
  <si>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</si>
  <si>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</si>
  <si>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</si>
  <si>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</si>
  <si>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</si>
  <si>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</si>
  <si>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</si>
  <si>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</si>
  <si>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</si>
  <si>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</si>
  <si>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</si>
  <si>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</si>
  <si>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</si>
  <si>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</si>
  <si>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</si>
  <si>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</si>
  <si>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</si>
  <si>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</si>
  <si>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</si>
  <si>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</si>
  <si>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</si>
  <si>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</si>
  <si>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</si>
  <si>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</si>
  <si>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</si>
  <si>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</si>
  <si>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</si>
  <si>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</si>
  <si>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</si>
  <si>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</si>
  <si>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</si>
  <si>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</si>
  <si>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</si>
  <si>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</si>
  <si>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</si>
  <si>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</si>
  <si>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</si>
  <si>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</si>
  <si>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</si>
  <si>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</si>
  <si>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</si>
  <si>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</si>
  <si>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</si>
  <si>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</si>
  <si>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</si>
  <si>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</si>
  <si>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</si>
  <si>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</si>
  <si>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</si>
  <si>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</si>
  <si>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</si>
  <si>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</si>
  <si>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</si>
  <si>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</si>
  <si>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</si>
  <si>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</si>
  <si>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</si>
  <si>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</si>
  <si>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</si>
  <si>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</si>
  <si>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</si>
  <si>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</si>
  <si>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</si>
  <si>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</si>
  <si>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</si>
  <si>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</si>
  <si>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</si>
  <si>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</si>
  <si>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</si>
  <si>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</si>
  <si>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</si>
  <si>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</si>
  <si>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</si>
  <si>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</si>
  <si>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</si>
  <si>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</si>
  <si>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</si>
  <si>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</si>
  <si>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</si>
  <si>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</si>
  <si>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</si>
  <si>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</si>
  <si>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</si>
  <si>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</si>
  <si>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</si>
  <si>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</si>
  <si>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</si>
  <si>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</si>
  <si>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</si>
  <si>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</si>
  <si>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</si>
  <si>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</si>
  <si>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</si>
  <si>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</si>
  <si>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</si>
  <si>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</si>
  <si>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</si>
  <si>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</si>
  <si>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</si>
  <si>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</si>
  <si>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</si>
  <si>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</si>
  <si>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</si>
  <si>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</si>
  <si>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</si>
  <si>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</si>
  <si>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</si>
  <si>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</si>
  <si>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</si>
  <si>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</si>
  <si>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</si>
  <si>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</si>
  <si>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</si>
  <si>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</si>
  <si>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</si>
  <si>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</si>
  <si>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</si>
  <si>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</si>
  <si>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</si>
  <si>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</si>
  <si>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</si>
  <si>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</si>
  <si>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</si>
  <si>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</si>
  <si>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</si>
  <si>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</si>
  <si>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</si>
  <si>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</si>
  <si>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</si>
  <si>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</si>
  <si>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</si>
  <si>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</si>
  <si>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</si>
  <si>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</si>
  <si>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</si>
  <si>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</si>
  <si>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</si>
  <si>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</si>
  <si>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</si>
  <si>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</si>
  <si>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</si>
  <si>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</si>
  <si>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</si>
  <si>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</si>
  <si>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</si>
  <si>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</si>
  <si>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</si>
  <si>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</si>
  <si>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</si>
  <si>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</si>
  <si>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</si>
  <si>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</si>
  <si>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</si>
  <si>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</si>
  <si>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</si>
  <si>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</si>
  <si>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</si>
  <si>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</si>
  <si>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</si>
  <si>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</si>
  <si>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</si>
  <si>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</si>
  <si>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</si>
  <si>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</si>
  <si>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</si>
  <si>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</si>
  <si>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</si>
  <si>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</si>
  <si>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</si>
  <si>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</si>
  <si>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</si>
  <si>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</si>
  <si>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</si>
  <si>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</si>
  <si>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</si>
  <si>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</si>
  <si>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</si>
  <si>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</si>
  <si>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</si>
  <si>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</si>
  <si>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</si>
  <si>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</si>
  <si>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</si>
  <si>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</si>
  <si>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</si>
  <si>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</si>
  <si>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</si>
  <si>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</si>
  <si>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</si>
  <si>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</si>
  <si>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</si>
  <si>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</si>
  <si>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</si>
  <si>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</si>
  <si>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</si>
  <si>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</si>
  <si>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</si>
  <si>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</si>
  <si>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</si>
  <si>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</si>
  <si>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</si>
  <si>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</si>
  <si>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</si>
  <si>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</si>
  <si>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</si>
  <si>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</si>
  <si>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</si>
  <si>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</si>
  <si>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</si>
  <si>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</si>
  <si>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</si>
  <si>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</si>
  <si>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</si>
  <si>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</si>
  <si>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</si>
  <si>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</si>
  <si>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</si>
  <si>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</si>
  <si>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</si>
  <si>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</si>
  <si>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</si>
  <si>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</si>
  <si>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</si>
  <si>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</si>
  <si>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</si>
  <si>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</si>
  <si>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</si>
  <si>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</si>
  <si>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</si>
  <si>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</si>
  <si>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</si>
  <si>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</si>
  <si>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</si>
  <si>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</si>
  <si>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</si>
  <si>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</si>
  <si>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</si>
  <si>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</si>
  <si>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</si>
  <si>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</si>
  <si>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</si>
  <si>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</si>
  <si>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</si>
  <si>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</si>
  <si>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</si>
  <si>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</si>
  <si>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</si>
  <si>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</si>
  <si>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</si>
  <si>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</si>
  <si>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</si>
  <si>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</si>
  <si>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</si>
  <si>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</si>
  <si>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</si>
  <si>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</si>
  <si>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</si>
  <si>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</si>
  <si>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</si>
  <si>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</si>
  <si>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</si>
  <si>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</si>
  <si>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</si>
  <si>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</si>
  <si>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</si>
  <si>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</si>
  <si>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</si>
  <si>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</si>
  <si>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</si>
  <si>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</si>
  <si>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</si>
  <si>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</si>
  <si>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</si>
  <si>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</si>
  <si>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</si>
  <si>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</si>
  <si>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</si>
  <si>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</si>
  <si>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</si>
  <si>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</si>
  <si>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</si>
  <si>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</si>
  <si>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</si>
  <si>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</si>
  <si>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</si>
  <si>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</si>
  <si>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</si>
  <si>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</si>
  <si>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</si>
  <si>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</si>
  <si>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</si>
  <si>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</si>
  <si>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</si>
  <si>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</si>
  <si>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</si>
  <si>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</si>
  <si>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</si>
  <si>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</si>
  <si>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</si>
  <si>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</si>
  <si>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</si>
  <si>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</si>
  <si>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</si>
  <si>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</si>
  <si>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</si>
  <si>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</si>
  <si>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</si>
  <si>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</si>
  <si>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</si>
  <si>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</si>
  <si>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</si>
  <si>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</si>
  <si>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</si>
  <si>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</si>
  <si>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</si>
  <si>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</si>
  <si>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</si>
  <si>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</si>
  <si>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</si>
  <si>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</si>
  <si>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</si>
  <si>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</si>
  <si>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</si>
  <si>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</si>
  <si>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</si>
  <si>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</si>
  <si>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</si>
  <si>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</si>
  <si>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</si>
  <si>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</si>
  <si>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</si>
  <si>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</si>
  <si>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</si>
  <si>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</si>
  <si>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</si>
  <si>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</si>
  <si>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</si>
  <si>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</si>
  <si>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</si>
  <si>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</si>
  <si>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</si>
  <si>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</si>
  <si>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</si>
  <si>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</si>
  <si>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</si>
  <si>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</si>
  <si>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</si>
  <si>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</si>
  <si>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</si>
  <si>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</si>
  <si>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</si>
  <si>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</si>
  <si>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</si>
  <si>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</si>
  <si>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</si>
  <si>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</si>
  <si>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</si>
  <si>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</si>
  <si>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</si>
  <si>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</si>
  <si>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</si>
  <si>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</si>
  <si>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</si>
  <si>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</si>
  <si>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</si>
  <si>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</si>
  <si>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</si>
  <si>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</si>
  <si>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</si>
  <si>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</si>
  <si>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</si>
  <si>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</si>
  <si>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</si>
  <si>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</si>
  <si>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</si>
  <si>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</si>
  <si>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</si>
  <si>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</si>
  <si>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</si>
  <si>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</si>
  <si>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</si>
  <si>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</si>
  <si>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</si>
  <si>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</si>
  <si>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</si>
  <si>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</si>
  <si>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</si>
  <si>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</si>
  <si>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</si>
  <si>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</si>
  <si>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</si>
  <si>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</si>
  <si>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</si>
  <si>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</si>
  <si>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</si>
  <si>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</si>
  <si>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</si>
  <si>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</si>
  <si>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</si>
  <si>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</si>
  <si>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</si>
  <si>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</si>
  <si>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</si>
  <si>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</si>
  <si>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</si>
  <si>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</si>
  <si>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</si>
  <si>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</si>
  <si>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</si>
  <si>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</si>
  <si>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</si>
  <si>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</si>
  <si>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</si>
  <si>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</si>
  <si>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</si>
  <si>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</si>
  <si>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</si>
  <si>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</si>
  <si>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</si>
  <si>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</si>
  <si>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</si>
  <si>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</si>
  <si>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</si>
  <si>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</si>
  <si>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</si>
  <si>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</si>
  <si>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</si>
  <si>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</si>
  <si>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</si>
  <si>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</si>
  <si>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</si>
  <si>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</si>
  <si>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</si>
  <si>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</si>
  <si>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</si>
  <si>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</si>
  <si>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</si>
  <si>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</si>
  <si>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</si>
  <si>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</si>
  <si>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</si>
  <si>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</si>
  <si>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</si>
  <si>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</si>
  <si>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</si>
  <si>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</si>
  <si>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</si>
  <si>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</si>
  <si>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</si>
  <si>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</si>
  <si>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</si>
  <si>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</si>
  <si>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</si>
  <si>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</si>
  <si>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</si>
  <si>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</si>
  <si>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</si>
  <si>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</si>
  <si>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</si>
  <si>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</si>
  <si>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</si>
  <si>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</si>
  <si>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</si>
  <si>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</si>
  <si>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</si>
  <si>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</si>
  <si>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</si>
  <si>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</si>
  <si>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</si>
  <si>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</si>
  <si>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</si>
  <si>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</si>
  <si>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</si>
  <si>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</si>
  <si>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</si>
  <si>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</si>
  <si>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</si>
  <si>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</si>
  <si>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</si>
  <si>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</si>
  <si>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</si>
  <si>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</si>
  <si>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</si>
  <si>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</si>
  <si>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</si>
  <si>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</si>
  <si>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</si>
  <si>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</si>
  <si>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</si>
  <si>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</si>
  <si>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</si>
  <si>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</si>
  <si>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</si>
  <si>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</si>
  <si>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</si>
  <si>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</si>
  <si>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</si>
  <si>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</si>
  <si>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</si>
  <si>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</si>
  <si>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</si>
  <si>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</si>
  <si>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</si>
  <si>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</si>
  <si>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</si>
  <si>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</si>
  <si>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</si>
  <si>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</si>
  <si>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</si>
  <si>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</si>
  <si>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</si>
  <si>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</si>
  <si>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</si>
  <si>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</si>
  <si>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</si>
  <si>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</si>
  <si>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</si>
  <si>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</si>
  <si>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</si>
  <si>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</si>
  <si>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</si>
  <si>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</si>
  <si>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</si>
  <si>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</si>
  <si>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</si>
  <si>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</si>
  <si>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</si>
  <si>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</si>
  <si>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</si>
  <si>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</si>
  <si>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</si>
  <si>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</si>
  <si>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</si>
  <si>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</si>
  <si>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</si>
  <si>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</si>
  <si>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</si>
  <si>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</si>
  <si>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</si>
  <si>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</si>
  <si>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</si>
  <si>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</si>
  <si>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</si>
  <si>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</si>
  <si>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</si>
  <si>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</si>
  <si>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</si>
  <si>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</si>
  <si>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</si>
  <si>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</si>
  <si>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</si>
  <si>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</si>
  <si>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</si>
  <si>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</si>
  <si>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</si>
  <si>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</si>
  <si>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</si>
  <si>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</si>
  <si>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</si>
  <si>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</si>
  <si>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</si>
  <si>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</si>
  <si>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</si>
  <si>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</si>
  <si>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</si>
  <si>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</si>
  <si>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</si>
  <si>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</si>
  <si>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</si>
  <si>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</si>
  <si>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</si>
  <si>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</si>
  <si>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</si>
  <si>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</si>
  <si>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</si>
  <si>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</si>
  <si>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</si>
  <si>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</si>
  <si>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</si>
  <si>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</si>
  <si>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</si>
  <si>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</si>
  <si>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</si>
  <si>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</si>
  <si>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</si>
  <si>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</si>
  <si>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</si>
  <si>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</si>
  <si>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</si>
  <si>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</si>
  <si>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</si>
  <si>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</si>
  <si>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</si>
  <si>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</si>
  <si>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</si>
  <si>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</si>
  <si>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</si>
  <si>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</si>
  <si>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</si>
  <si>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</si>
  <si>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</si>
  <si>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</si>
  <si>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</si>
  <si>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</si>
  <si>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</si>
  <si>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</si>
  <si>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</si>
  <si>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</si>
  <si>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</si>
  <si>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</si>
  <si>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</si>
  <si>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</si>
  <si>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</si>
  <si>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</si>
  <si>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</si>
  <si>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</si>
  <si>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</si>
  <si>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</si>
  <si>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</si>
  <si>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</si>
  <si>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</si>
  <si>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</si>
  <si>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</si>
  <si>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</si>
  <si>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</si>
  <si>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</si>
  <si>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</si>
  <si>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</si>
  <si>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</si>
  <si>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</si>
  <si>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</si>
  <si>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</si>
  <si>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</si>
  <si>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</si>
  <si>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</si>
  <si>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</si>
  <si>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</si>
  <si>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</si>
  <si>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</si>
  <si>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</si>
  <si>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</si>
  <si>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</si>
  <si>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</si>
  <si>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</si>
  <si>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</si>
  <si>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</si>
  <si>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</si>
  <si>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</si>
  <si>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</si>
  <si>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</si>
  <si>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</si>
  <si>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</si>
  <si>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</si>
  <si>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</si>
  <si>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</si>
  <si>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</si>
  <si>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</si>
  <si>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</si>
  <si>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</si>
  <si>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</si>
  <si>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</si>
  <si>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</si>
  <si>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</si>
  <si>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</si>
  <si>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</si>
  <si>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</si>
  <si>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</si>
  <si>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</si>
  <si>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</si>
  <si>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</si>
  <si>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</si>
  <si>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</si>
  <si>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</si>
  <si>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</si>
  <si>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</si>
  <si>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</si>
  <si>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</si>
  <si>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</si>
  <si>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</si>
  <si>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</si>
  <si>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</si>
  <si>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</si>
  <si>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</si>
  <si>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</si>
  <si>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</si>
  <si>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</si>
  <si>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</si>
  <si>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</si>
  <si>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</si>
  <si>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</si>
  <si>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</si>
  <si>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</si>
  <si>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</si>
  <si>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</si>
  <si>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</si>
  <si>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</si>
  <si>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</si>
  <si>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</si>
  <si>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</si>
  <si>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</si>
  <si>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</si>
  <si>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</si>
  <si>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</si>
  <si>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</si>
  <si>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</si>
  <si>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</si>
  <si>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</si>
  <si>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</si>
  <si>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</si>
  <si>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</si>
  <si>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</si>
  <si>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</si>
  <si>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</si>
  <si>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</si>
  <si>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</si>
  <si>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</si>
  <si>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</si>
  <si>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</si>
  <si>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</si>
  <si>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</si>
  <si>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</si>
  <si>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</si>
  <si>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</si>
  <si>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</si>
  <si>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</si>
  <si>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</si>
  <si>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</si>
  <si>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</si>
  <si>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</si>
  <si>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</si>
  <si>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</si>
  <si>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</si>
  <si>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</si>
  <si>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</si>
  <si>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</si>
  <si>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</si>
  <si>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</si>
  <si>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</si>
  <si>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</si>
  <si>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</si>
  <si>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</si>
  <si>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</si>
  <si>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</si>
  <si>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</si>
  <si>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</si>
  <si>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</si>
  <si>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</si>
  <si>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</si>
  <si>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</si>
  <si>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</si>
  <si>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</si>
  <si>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</si>
  <si>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</si>
  <si>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</si>
  <si>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</si>
  <si>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</si>
  <si>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</si>
  <si>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</si>
  <si>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</si>
  <si>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</si>
  <si>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</si>
  <si>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</si>
  <si>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</si>
  <si>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</si>
  <si>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</si>
  <si>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</si>
  <si>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</si>
  <si>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</si>
  <si>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</si>
  <si>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</si>
  <si>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</si>
  <si>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</si>
  <si>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</si>
  <si>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</si>
  <si>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</si>
  <si>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</si>
  <si>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</si>
  <si>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</si>
  <si>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</si>
  <si>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</si>
  <si>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</si>
  <si>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</si>
  <si>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</si>
  <si>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</si>
  <si>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</si>
  <si>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</si>
  <si>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</si>
  <si>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</si>
  <si>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</si>
  <si>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</si>
  <si>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</si>
  <si>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</si>
  <si>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</si>
  <si>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</si>
  <si>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</si>
  <si>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</si>
  <si>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</si>
  <si>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</si>
  <si>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</si>
  <si>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</si>
  <si>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</si>
  <si>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</si>
  <si>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</si>
  <si>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</si>
  <si>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</si>
  <si>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</si>
  <si>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</si>
  <si>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</si>
  <si>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</si>
  <si>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</si>
  <si>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</si>
  <si>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</si>
  <si>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</si>
  <si>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</si>
  <si>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</si>
  <si>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</si>
  <si>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</si>
  <si>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</si>
  <si>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</si>
  <si>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</si>
  <si>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</si>
  <si>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</si>
  <si>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</si>
  <si>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</si>
  <si>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</si>
  <si>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</si>
  <si>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</si>
  <si>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</si>
  <si>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</si>
  <si>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</si>
  <si>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</si>
  <si>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</si>
  <si>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</si>
  <si>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</si>
  <si>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</si>
  <si>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</si>
  <si>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</si>
  <si>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</si>
  <si>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</si>
  <si>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</si>
  <si>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</si>
  <si>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</si>
  <si>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</si>
  <si>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</si>
  <si>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</si>
  <si>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</si>
  <si>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</si>
  <si>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</si>
  <si>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</si>
  <si>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</si>
  <si>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</si>
  <si>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</si>
  <si>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</si>
  <si>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</si>
  <si>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</si>
  <si>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</si>
  <si>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</si>
  <si>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</si>
  <si>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</si>
  <si>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</si>
  <si>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</si>
  <si>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</si>
  <si>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</si>
  <si>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</si>
  <si>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</si>
  <si>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</si>
  <si>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</si>
  <si>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</si>
  <si>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</si>
  <si>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</si>
  <si>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</si>
  <si>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</si>
  <si>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</si>
  <si>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</si>
  <si>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</si>
  <si>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</si>
  <si>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</si>
  <si>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</si>
  <si>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</si>
  <si>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</si>
  <si>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</si>
  <si>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</si>
  <si>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</si>
  <si>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</si>
  <si>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</si>
  <si>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</si>
  <si>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</si>
  <si>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</si>
  <si>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</si>
  <si>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</si>
  <si>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</si>
  <si>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</si>
  <si>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</si>
  <si>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</si>
  <si>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</si>
  <si>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</si>
  <si>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</si>
  <si>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</si>
  <si>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</si>
  <si>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</si>
  <si>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</si>
  <si>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</si>
  <si>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</si>
  <si>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</si>
  <si>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</si>
  <si>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</si>
  <si>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</si>
  <si>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</si>
  <si>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</si>
  <si>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</si>
  <si>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</si>
  <si>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</si>
  <si>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</si>
  <si>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</si>
  <si>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</si>
  <si>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</si>
  <si>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</si>
  <si>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</si>
  <si>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</si>
  <si>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</si>
  <si>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</si>
  <si>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</si>
  <si>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</si>
  <si>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</si>
  <si>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</si>
  <si>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</si>
  <si>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</si>
  <si>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</si>
  <si>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</si>
  <si>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</si>
  <si>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</si>
  <si>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</si>
  <si>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</si>
  <si>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</si>
  <si>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</si>
  <si>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</si>
  <si>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</si>
  <si>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</si>
  <si>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</si>
  <si>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</si>
  <si>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</si>
  <si>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</si>
  <si>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</si>
  <si>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</si>
  <si>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</si>
  <si>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</si>
  <si>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</si>
  <si>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</si>
  <si>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</si>
  <si>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</si>
  <si>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</si>
  <si>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</si>
  <si>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</si>
  <si>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</si>
  <si>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</si>
  <si>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</si>
  <si>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</si>
  <si>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</si>
  <si>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</si>
  <si>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</si>
  <si>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</si>
  <si>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</si>
  <si>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</si>
  <si>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</si>
  <si>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</si>
  <si>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</si>
  <si>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</si>
  <si>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</si>
  <si>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</si>
  <si>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</si>
  <si>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</si>
  <si>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</si>
  <si>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</si>
  <si>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</si>
  <si>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</si>
  <si>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</si>
  <si>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</si>
  <si>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</si>
  <si>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</si>
  <si>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</si>
  <si>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</si>
  <si>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</si>
  <si>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</si>
  <si>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</si>
  <si>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</si>
  <si>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</si>
  <si>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</si>
  <si>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</si>
  <si>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</si>
  <si>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</si>
  <si>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</si>
  <si>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</si>
  <si>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</si>
  <si>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</si>
  <si>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</si>
  <si>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</si>
  <si>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</si>
  <si>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</si>
  <si>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</si>
  <si>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</si>
  <si>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</si>
  <si>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</si>
  <si>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</si>
  <si>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</si>
  <si>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</si>
  <si>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</si>
  <si>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</si>
  <si>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</si>
  <si>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</si>
  <si>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</si>
  <si>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</si>
  <si>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</si>
  <si>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</si>
  <si>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</si>
  <si>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</si>
  <si>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</si>
  <si>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</si>
  <si>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</si>
  <si>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</si>
  <si>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</si>
  <si>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</si>
  <si>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</si>
  <si>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</si>
  <si>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</si>
  <si>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</si>
  <si>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</si>
  <si>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</si>
  <si>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</si>
  <si>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</si>
  <si>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</si>
  <si>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</si>
  <si>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</si>
  <si>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</si>
  <si>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</si>
  <si>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</si>
  <si>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</si>
  <si>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</si>
  <si>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</si>
  <si>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</si>
  <si>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</si>
  <si>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</si>
  <si>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</si>
  <si>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</si>
  <si>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</si>
  <si>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</si>
  <si>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</si>
  <si>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</si>
  <si>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</si>
  <si>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</si>
  <si>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</si>
  <si>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</si>
  <si>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</si>
  <si>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</si>
  <si>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</si>
  <si>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</si>
  <si>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</si>
  <si>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</si>
  <si>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</si>
  <si>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</si>
  <si>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</si>
  <si>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</si>
  <si>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</si>
  <si>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</si>
  <si>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</si>
  <si>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</si>
  <si>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</si>
  <si>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</si>
  <si>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</si>
  <si>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</si>
  <si>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</si>
  <si>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</si>
  <si>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</si>
  <si>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</si>
  <si>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</si>
  <si>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</si>
  <si>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</si>
  <si>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</si>
  <si>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</si>
  <si>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</si>
  <si>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</si>
  <si>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</si>
  <si>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</si>
  <si>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</si>
  <si>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</si>
  <si>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</si>
  <si>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</si>
  <si>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</si>
  <si>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</si>
  <si>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</si>
  <si>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</si>
  <si>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</si>
  <si>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</si>
  <si>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</si>
  <si>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</si>
  <si>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</si>
  <si>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</si>
  <si>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</si>
  <si>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</si>
  <si>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</si>
  <si>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</si>
  <si>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</si>
  <si>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</si>
  <si>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</si>
  <si>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</si>
  <si>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</si>
  <si>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</si>
  <si>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</si>
  <si>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</si>
  <si>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</si>
  <si>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</si>
  <si>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</si>
  <si>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</si>
  <si>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</si>
  <si>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</si>
  <si>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</si>
  <si>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</si>
  <si>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</si>
  <si>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</si>
  <si>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</si>
  <si>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</si>
  <si>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</si>
  <si>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</si>
  <si>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</si>
  <si>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</si>
  <si>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</si>
  <si>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</si>
  <si>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</si>
  <si>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</si>
  <si>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</si>
  <si>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</si>
  <si>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</si>
  <si>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</si>
  <si>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</si>
  <si>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</si>
  <si>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</si>
  <si>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</si>
  <si>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</si>
  <si>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</si>
  <si>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</si>
  <si>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</si>
  <si>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</si>
  <si>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</si>
  <si>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</si>
  <si>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</si>
  <si>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</si>
  <si>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</si>
  <si>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</si>
  <si>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</si>
  <si>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</si>
  <si>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</si>
  <si>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</si>
  <si>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</si>
  <si>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</si>
  <si>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</si>
  <si>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</si>
  <si>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</si>
  <si>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</si>
  <si>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</si>
  <si>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</si>
  <si>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</si>
  <si>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</si>
  <si>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</si>
  <si>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</si>
  <si>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</si>
  <si>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</si>
  <si>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</si>
  <si>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</si>
  <si>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</si>
  <si>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</si>
  <si>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</si>
  <si>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</si>
  <si>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</si>
  <si>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</si>
  <si>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</si>
  <si>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</si>
  <si>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</si>
  <si>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</si>
  <si>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</si>
  <si>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</si>
  <si>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</si>
  <si>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</si>
  <si>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</si>
  <si>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</si>
  <si>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</si>
  <si>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</si>
  <si>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</si>
  <si>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</si>
  <si>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</si>
  <si>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</si>
  <si>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</si>
  <si>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</si>
  <si>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</si>
  <si>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</si>
  <si>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</si>
  <si>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</si>
  <si>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</si>
  <si>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</si>
  <si>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</si>
  <si>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</si>
  <si>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</si>
  <si>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</si>
  <si>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</si>
  <si>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</si>
  <si>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</si>
  <si>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</si>
  <si>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</si>
  <si>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</si>
  <si>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</si>
  <si>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</si>
  <si>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</si>
  <si>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</si>
  <si>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</si>
  <si>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</si>
  <si>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</si>
  <si>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</si>
  <si>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</si>
  <si>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</si>
  <si>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</si>
  <si>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</si>
  <si>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</si>
  <si>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</si>
  <si>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</si>
  <si>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</si>
  <si>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</si>
  <si>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</si>
  <si>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</si>
  <si>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</si>
  <si>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</si>
  <si>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</si>
  <si>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</si>
  <si>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</si>
  <si>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</si>
  <si>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</si>
  <si>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</si>
  <si>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</si>
  <si>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</si>
  <si>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</si>
  <si>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</si>
  <si>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</si>
  <si>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</si>
  <si>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</si>
  <si>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</si>
  <si>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</si>
  <si>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</si>
  <si>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</si>
  <si>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</si>
  <si>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</si>
  <si>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</si>
  <si>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</si>
  <si>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</si>
  <si>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</si>
  <si>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</si>
  <si>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</si>
  <si>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</si>
  <si>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</si>
  <si>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</si>
  <si>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</si>
  <si>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</si>
  <si>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</si>
  <si>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</si>
  <si>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</si>
  <si>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</si>
  <si>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</si>
  <si>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</si>
  <si>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</si>
  <si>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</si>
  <si>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</si>
  <si>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</si>
  <si>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</si>
  <si>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</si>
  <si>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</si>
  <si>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</si>
  <si>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</si>
  <si>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</si>
  <si>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</si>
  <si>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</si>
  <si>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</si>
  <si>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</si>
  <si>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</si>
  <si>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</si>
  <si>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</si>
  <si>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</si>
  <si>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</si>
  <si>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</si>
  <si>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</si>
  <si>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</si>
  <si>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</si>
  <si>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</si>
  <si>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</si>
  <si>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</si>
  <si>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</si>
  <si>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</si>
  <si>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</si>
  <si>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</si>
  <si>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</si>
  <si>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</si>
  <si>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</si>
  <si>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</si>
  <si>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</si>
  <si>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</si>
  <si>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</si>
  <si>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</si>
  <si>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</si>
  <si>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</si>
  <si>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</si>
  <si>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</si>
  <si>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</si>
  <si>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</si>
  <si>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</si>
  <si>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</si>
  <si>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</si>
  <si>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</si>
  <si>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</si>
  <si>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</si>
  <si>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</si>
  <si>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</si>
  <si>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</si>
  <si>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</si>
  <si>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</si>
  <si>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</si>
  <si>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</si>
  <si>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</si>
  <si>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</si>
  <si>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</si>
  <si>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</si>
  <si>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</si>
  <si>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</si>
  <si>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</si>
  <si>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</si>
  <si>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</si>
  <si>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</si>
  <si>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</si>
  <si>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</si>
  <si>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</si>
  <si>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</si>
  <si>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</si>
  <si>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</si>
  <si>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</si>
  <si>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</si>
  <si>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</si>
  <si>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</si>
  <si>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</si>
  <si>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</si>
  <si>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</si>
  <si>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</si>
  <si>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</si>
  <si>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</si>
  <si>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</si>
  <si>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</si>
  <si>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</si>
  <si>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</si>
  <si>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</si>
  <si>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</si>
  <si>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</si>
  <si>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</si>
  <si>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</si>
  <si>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</si>
  <si>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</si>
  <si>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</si>
  <si>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</si>
  <si>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</si>
  <si>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</si>
  <si>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</si>
  <si>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</si>
  <si>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</si>
  <si>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</si>
  <si>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</si>
  <si>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</si>
  <si>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</si>
  <si>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</si>
  <si>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</si>
  <si>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</si>
  <si>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</si>
  <si>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</si>
  <si>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</si>
  <si>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</si>
  <si>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</si>
  <si>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</si>
  <si>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</si>
  <si>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</si>
  <si>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</si>
  <si>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</si>
  <si>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</si>
  <si>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</si>
  <si>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</si>
  <si>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</si>
  <si>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</si>
  <si>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</si>
  <si>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</si>
  <si>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</si>
  <si>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</si>
  <si>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</si>
  <si>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</si>
  <si>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</si>
  <si>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</si>
  <si>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</si>
  <si>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</si>
  <si>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</si>
  <si>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</si>
  <si>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</si>
  <si>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</si>
  <si>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</si>
  <si>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</si>
  <si>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</si>
  <si>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</si>
  <si>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</si>
  <si>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</si>
  <si>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</si>
  <si>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</si>
  <si>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</si>
  <si>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</si>
  <si>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</si>
  <si>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</si>
  <si>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</si>
  <si>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</si>
  <si>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</si>
  <si>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</si>
  <si>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</si>
  <si>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</si>
  <si>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</si>
  <si>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</si>
  <si>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</si>
  <si>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</si>
  <si>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</si>
  <si>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</si>
  <si>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</si>
  <si>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</si>
  <si>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</si>
  <si>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</si>
  <si>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</si>
  <si>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</si>
  <si>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</si>
  <si>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</si>
  <si>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</si>
  <si>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</si>
  <si>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</si>
  <si>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</si>
  <si>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</si>
  <si>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</si>
  <si>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</si>
  <si>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</si>
  <si>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</si>
  <si>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</si>
  <si>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</si>
  <si>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</si>
  <si>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</si>
  <si>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</si>
  <si>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</si>
  <si>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</si>
  <si>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</si>
  <si>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</si>
  <si>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</si>
  <si>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</si>
  <si>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</si>
  <si>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</si>
  <si>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</si>
  <si>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</si>
  <si>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</si>
  <si>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</si>
  <si>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</si>
  <si>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</si>
  <si>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</si>
  <si>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</si>
  <si>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</si>
  <si>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</si>
  <si>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</si>
  <si>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</si>
  <si>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</si>
  <si>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</si>
  <si>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</si>
  <si>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</si>
  <si>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</si>
  <si>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</si>
  <si>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</si>
  <si>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</si>
  <si>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</si>
  <si>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</si>
  <si>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</si>
  <si>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</si>
  <si>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</si>
  <si>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</si>
  <si>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</si>
  <si>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</si>
  <si>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</si>
  <si>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</si>
  <si>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</si>
  <si>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</si>
  <si>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</si>
  <si>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</si>
  <si>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</si>
  <si>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</si>
  <si>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</si>
  <si>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</si>
  <si>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</si>
  <si>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</si>
  <si>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</si>
  <si>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</si>
  <si>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</si>
  <si>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</si>
  <si>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</si>
  <si>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</si>
  <si>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</si>
  <si>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</si>
  <si>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</si>
  <si>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</si>
  <si>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</si>
  <si>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</si>
  <si>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</si>
  <si>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</si>
  <si>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</si>
  <si>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</si>
  <si>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</si>
  <si>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</si>
  <si>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</si>
  <si>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</si>
  <si>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</si>
  <si>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</si>
  <si>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</si>
  <si>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</si>
  <si>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</si>
  <si>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</si>
  <si>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</si>
  <si>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</si>
  <si>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</si>
  <si>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</si>
  <si>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</si>
  <si>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</si>
  <si>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</si>
  <si>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</si>
  <si>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</si>
  <si>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</si>
  <si>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</si>
  <si>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</si>
  <si>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</si>
  <si>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</si>
  <si>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</si>
  <si>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</si>
  <si>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</si>
  <si>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</si>
  <si>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</si>
  <si>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</si>
  <si>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</si>
  <si>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</si>
  <si>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</si>
  <si>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</si>
  <si>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</si>
  <si>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</si>
  <si>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</si>
  <si>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</si>
  <si>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</si>
  <si>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</si>
  <si>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</si>
  <si>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</si>
  <si>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</si>
  <si>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</si>
  <si>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</si>
  <si>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</si>
  <si>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</si>
  <si>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</si>
  <si>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</si>
  <si>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</si>
  <si>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</si>
  <si>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</si>
  <si>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</si>
  <si>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</si>
  <si>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</si>
  <si>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</si>
  <si>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</si>
  <si>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</si>
  <si>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</si>
  <si>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</si>
  <si>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</si>
  <si>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</si>
  <si>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</si>
  <si>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</si>
  <si>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</si>
  <si>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</si>
  <si>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</si>
  <si>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</si>
  <si>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</si>
  <si>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</si>
  <si>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</si>
  <si>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</si>
  <si>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</si>
  <si>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</si>
  <si>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</si>
  <si>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</si>
  <si>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</si>
  <si>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</si>
  <si>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</si>
  <si>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</si>
  <si>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</si>
  <si>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</si>
  <si>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</si>
  <si>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</si>
  <si>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</si>
  <si>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</si>
  <si>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</si>
  <si>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</si>
  <si>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</si>
  <si>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</si>
  <si>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</si>
  <si>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</si>
  <si>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</si>
  <si>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</si>
  <si>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</si>
  <si>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</si>
  <si>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</si>
  <si>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</si>
  <si>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</si>
  <si>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</si>
  <si>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</si>
  <si>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</si>
  <si>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</si>
  <si>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</si>
  <si>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</si>
  <si>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</si>
  <si>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</si>
  <si>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</si>
  <si>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</si>
  <si>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</si>
  <si>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</si>
  <si>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</si>
  <si>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</si>
  <si>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</si>
  <si>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</si>
  <si>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</si>
  <si>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</si>
  <si>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</si>
  <si>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</si>
  <si>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</si>
  <si>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</si>
  <si>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</si>
  <si>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</si>
  <si>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</si>
  <si>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</si>
  <si>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</si>
  <si>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</si>
  <si>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</si>
  <si>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</si>
  <si>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</si>
  <si>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</si>
  <si>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</si>
  <si>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</si>
  <si>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</si>
  <si>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</si>
  <si>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</si>
  <si>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</si>
  <si>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</si>
  <si>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</si>
  <si>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</si>
  <si>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</si>
  <si>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</si>
  <si>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</si>
  <si>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</si>
  <si>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</si>
  <si>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</si>
  <si>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</si>
  <si>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</si>
  <si>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</si>
  <si>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</si>
  <si>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</si>
  <si>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</si>
  <si>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</si>
  <si>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</si>
  <si>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</si>
  <si>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</si>
  <si>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</si>
  <si>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</si>
  <si>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</si>
  <si>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</si>
  <si>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</si>
  <si>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</si>
  <si>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</si>
  <si>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</si>
  <si>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</si>
  <si>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</si>
  <si>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</si>
  <si>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</si>
  <si>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</si>
  <si>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</si>
  <si>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</si>
  <si>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</si>
  <si>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</si>
  <si>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</si>
  <si>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</si>
  <si>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</si>
  <si>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</si>
  <si>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</si>
  <si>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</si>
  <si>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</si>
  <si>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</si>
  <si>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</si>
  <si>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</si>
  <si>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</si>
  <si>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</si>
  <si>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</si>
  <si>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</si>
  <si>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</si>
  <si>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</si>
  <si>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</si>
  <si>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</si>
  <si>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</si>
  <si>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</si>
  <si>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</si>
  <si>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</si>
  <si>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</si>
  <si>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</si>
  <si>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</si>
  <si>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</si>
  <si>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</si>
  <si>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</si>
  <si>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</si>
  <si>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</si>
  <si>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</si>
  <si>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</si>
  <si>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</si>
  <si>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</si>
  <si>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</si>
  <si>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</si>
  <si>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</si>
  <si>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</si>
  <si>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</si>
  <si>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</si>
  <si>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</si>
  <si>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</si>
  <si>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</si>
  <si>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</si>
  <si>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</si>
  <si>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</si>
  <si>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</si>
  <si>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</si>
  <si>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</si>
  <si>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</si>
  <si>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</si>
  <si>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</si>
  <si>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</si>
  <si>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</si>
  <si>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</si>
  <si>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</si>
  <si>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</si>
  <si>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</si>
  <si>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</si>
  <si>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</si>
  <si>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</si>
  <si>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</si>
  <si>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</si>
  <si>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</si>
  <si>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</si>
  <si>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</si>
  <si>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</si>
  <si>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</si>
  <si>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</si>
  <si>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</si>
  <si>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</si>
  <si>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</si>
  <si>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</si>
  <si>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</si>
  <si>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</si>
  <si>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</si>
  <si>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</si>
  <si>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</si>
  <si>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</si>
  <si>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</si>
  <si>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</si>
  <si>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</si>
  <si>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</si>
  <si>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</si>
  <si>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</si>
  <si>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</si>
  <si>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</si>
  <si>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</si>
  <si>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</si>
  <si>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</si>
  <si>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</si>
  <si>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</si>
  <si>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</si>
  <si>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</si>
  <si>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</si>
  <si>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</si>
  <si>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</si>
  <si>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</si>
  <si>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</si>
  <si>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</si>
  <si>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</si>
  <si>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</si>
  <si>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</si>
  <si>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</si>
  <si>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</si>
  <si>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</si>
  <si>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</si>
  <si>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</si>
  <si>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</si>
  <si>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</si>
  <si>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</si>
  <si>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</si>
  <si>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</si>
  <si>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</si>
  <si>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</si>
  <si>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</si>
  <si>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</si>
  <si>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</si>
  <si>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</si>
  <si>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</si>
  <si>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</si>
  <si>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</si>
  <si>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</si>
  <si>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</si>
  <si>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</si>
  <si>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</si>
  <si>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</si>
  <si>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</si>
  <si>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</si>
  <si>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</si>
  <si>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</si>
  <si>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</si>
  <si>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</si>
  <si>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</si>
  <si>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</si>
  <si>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</si>
  <si>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</si>
  <si>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</si>
  <si>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</si>
  <si>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</si>
  <si>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</si>
  <si>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</si>
  <si>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</si>
  <si>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</si>
  <si>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</si>
  <si>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</si>
  <si>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</si>
  <si>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</si>
  <si>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</si>
  <si>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</si>
  <si>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</si>
  <si>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</si>
  <si>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</si>
  <si>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</si>
  <si>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</si>
  <si>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</si>
  <si>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</si>
  <si>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</si>
  <si>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</si>
  <si>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</si>
  <si>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</si>
  <si>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</si>
  <si>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</si>
  <si>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</si>
  <si>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</si>
  <si>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</si>
  <si>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</si>
  <si>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</si>
  <si>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</si>
  <si>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</si>
  <si>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</si>
  <si>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</si>
  <si>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</si>
  <si>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</si>
  <si>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</si>
  <si>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</si>
  <si>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</si>
  <si>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</si>
  <si>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</si>
  <si>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</si>
  <si>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</si>
  <si>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</si>
  <si>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</si>
  <si>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</si>
  <si>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</si>
  <si>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</si>
  <si>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</si>
  <si>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</si>
  <si>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</si>
  <si>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</si>
  <si>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</si>
  <si>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</si>
  <si>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</si>
  <si>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</si>
  <si>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</si>
  <si>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</si>
  <si>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</si>
  <si>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</si>
  <si>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</si>
  <si>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</si>
  <si>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</si>
  <si>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</si>
  <si>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</si>
  <si>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</si>
  <si>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</si>
  <si>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</si>
  <si>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</si>
  <si>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</si>
  <si>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</si>
  <si>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</si>
  <si>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</si>
  <si>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</si>
  <si>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</si>
  <si>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</si>
  <si>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</si>
  <si>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</si>
  <si>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</si>
  <si>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</si>
  <si>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</si>
  <si>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</si>
  <si>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</si>
  <si>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</si>
  <si>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</si>
  <si>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</si>
  <si>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</si>
  <si>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</si>
  <si>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</si>
  <si>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</si>
  <si>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</si>
  <si>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</si>
  <si>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</si>
  <si>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</si>
  <si>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</si>
  <si>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</si>
  <si>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</si>
  <si>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</si>
  <si>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</si>
  <si>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</si>
  <si>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</si>
  <si>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</si>
  <si>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</si>
  <si>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</si>
  <si>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</si>
  <si>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</si>
  <si>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</si>
  <si>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</si>
  <si>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</si>
  <si>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</si>
  <si>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</si>
  <si>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</si>
  <si>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</si>
  <si>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</si>
  <si>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</si>
  <si>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</si>
  <si>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</si>
  <si>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</si>
  <si>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</si>
  <si>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</si>
  <si>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</si>
  <si>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</si>
  <si>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</si>
  <si>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</si>
  <si>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</si>
  <si>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</si>
  <si>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</si>
  <si>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</si>
  <si>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</si>
  <si>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</si>
  <si>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</si>
  <si>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</si>
  <si>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</si>
  <si>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</si>
  <si>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</si>
  <si>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</si>
  <si>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</si>
  <si>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</si>
  <si>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</si>
  <si>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</si>
  <si>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</si>
  <si>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</si>
  <si>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</si>
  <si>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</si>
  <si>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</si>
  <si>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</si>
  <si>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</si>
  <si>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</si>
  <si>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</si>
  <si>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</si>
  <si>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</si>
  <si>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</si>
  <si>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</si>
  <si>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</si>
  <si>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</si>
  <si>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</si>
  <si>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</si>
  <si>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</si>
  <si>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</si>
  <si>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</si>
  <si>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</si>
  <si>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</si>
  <si>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</si>
  <si>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</si>
  <si>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</si>
  <si>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</si>
  <si>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</si>
  <si>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</si>
  <si>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</si>
  <si>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</si>
  <si>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</si>
  <si>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</si>
  <si>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</si>
  <si>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</si>
  <si>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</si>
  <si>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</si>
  <si>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</si>
  <si>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</si>
  <si>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</si>
  <si>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</si>
  <si>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</si>
  <si>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</si>
  <si>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</si>
  <si>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</si>
  <si>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</si>
  <si>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</si>
  <si>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</si>
  <si>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</si>
  <si>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</si>
  <si>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</si>
  <si>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</si>
  <si>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</si>
  <si>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</si>
  <si>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</si>
  <si>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</si>
  <si>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</si>
  <si>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</si>
  <si>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</si>
  <si>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</si>
  <si>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</si>
  <si>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</si>
  <si>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</si>
  <si>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</si>
  <si>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</si>
  <si>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</si>
  <si>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</si>
  <si>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</si>
  <si>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</si>
  <si>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</si>
  <si>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</si>
  <si>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</si>
  <si>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</si>
  <si>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</si>
  <si>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</si>
  <si>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</si>
  <si>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</si>
  <si>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</si>
  <si>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</si>
  <si>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</si>
  <si>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</si>
  <si>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</si>
  <si>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</si>
  <si>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</si>
  <si>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</si>
  <si>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</si>
  <si>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</si>
  <si>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</si>
  <si>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</si>
  <si>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</si>
  <si>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</si>
  <si>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</si>
  <si>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</si>
  <si>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</si>
  <si>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</si>
  <si>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</si>
  <si>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</si>
  <si>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</si>
  <si>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</si>
  <si>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</si>
  <si>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</si>
  <si>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</si>
  <si>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</si>
  <si>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</si>
  <si>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</si>
  <si>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</si>
  <si>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</si>
  <si>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</si>
  <si>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</si>
  <si>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</si>
  <si>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</si>
  <si>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</si>
  <si>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</si>
  <si>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</si>
  <si>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</si>
  <si>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</si>
  <si>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</si>
  <si>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</si>
  <si>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</si>
  <si>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</si>
  <si>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</si>
  <si>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</si>
  <si>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</si>
  <si>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</si>
  <si>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</si>
  <si>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</si>
  <si>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</si>
  <si>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</si>
  <si>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</si>
  <si>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</si>
  <si>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</si>
  <si>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</si>
  <si>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</si>
  <si>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</si>
  <si>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</si>
  <si>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</si>
  <si>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</si>
  <si>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</si>
  <si>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</si>
  <si>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</si>
  <si>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</si>
  <si>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</si>
  <si>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</si>
  <si>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</si>
  <si>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</si>
  <si>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</si>
  <si>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</si>
  <si>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</si>
  <si>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</si>
  <si>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</si>
  <si>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</si>
  <si>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</si>
  <si>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</si>
  <si>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</si>
  <si>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</si>
  <si>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</si>
  <si>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</si>
  <si>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</si>
  <si>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</si>
  <si>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</si>
  <si>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</si>
  <si>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</si>
  <si>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</si>
  <si>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</si>
  <si>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</si>
  <si>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</si>
  <si>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</si>
  <si>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</si>
  <si>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</si>
  <si>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</si>
  <si>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</si>
  <si>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</si>
  <si>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</si>
  <si>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</si>
  <si>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</si>
  <si>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</si>
  <si>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</si>
  <si>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</si>
  <si>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</si>
  <si>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</si>
  <si>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</si>
  <si>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</si>
  <si>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</si>
  <si>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</si>
  <si>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</si>
  <si>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</si>
  <si>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</si>
  <si>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</si>
  <si>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</si>
  <si>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</si>
  <si>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</si>
  <si>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</si>
  <si>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</si>
  <si>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</si>
  <si>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</si>
  <si>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</si>
  <si>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</si>
  <si>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</si>
  <si>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</si>
  <si>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</si>
  <si>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</si>
  <si>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</si>
  <si>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</si>
  <si>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</si>
  <si>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</si>
  <si>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</si>
  <si>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</si>
  <si>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</si>
  <si>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</si>
  <si>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</si>
  <si>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</si>
  <si>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</si>
  <si>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</si>
  <si>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</si>
  <si>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</si>
  <si>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</si>
  <si>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</si>
  <si>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</si>
  <si>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</si>
  <si>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</si>
  <si>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</si>
  <si>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</si>
  <si>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</si>
  <si>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</si>
  <si>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</si>
  <si>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</si>
  <si>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</si>
  <si>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</si>
  <si>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</si>
  <si>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</si>
  <si>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</si>
  <si>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</si>
  <si>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</si>
  <si>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</si>
  <si>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</si>
  <si>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</si>
  <si>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</si>
  <si>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</si>
  <si>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</si>
  <si>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</si>
  <si>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</si>
  <si>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</si>
  <si>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</si>
  <si>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</si>
  <si>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</si>
  <si>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</si>
  <si>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</si>
  <si>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</si>
  <si>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</si>
  <si>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</si>
  <si>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</si>
  <si>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</si>
  <si>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</si>
  <si>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</si>
  <si>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</si>
  <si>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</si>
  <si>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</si>
  <si>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</si>
  <si>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</si>
  <si>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</si>
  <si>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</si>
  <si>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</si>
  <si>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</si>
  <si>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</si>
  <si>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</si>
  <si>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</si>
  <si>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</si>
  <si>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</si>
  <si>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</si>
  <si>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</si>
  <si>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</si>
  <si>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</si>
  <si>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</si>
  <si>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</si>
  <si>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</si>
  <si>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</si>
  <si>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</si>
  <si>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</si>
  <si>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</si>
  <si>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</si>
  <si>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</si>
  <si>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</si>
  <si>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</si>
  <si>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</si>
  <si>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</si>
  <si>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</si>
  <si>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</si>
  <si>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</si>
  <si>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</si>
  <si>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</si>
  <si>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</si>
  <si>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</si>
  <si>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</si>
  <si>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</si>
  <si>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</si>
  <si>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</si>
  <si>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</si>
  <si>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</si>
  <si>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</si>
  <si>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</si>
  <si>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</si>
  <si>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</si>
  <si>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</si>
  <si>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</si>
  <si>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</si>
  <si>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</si>
  <si>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</si>
  <si>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</si>
  <si>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</si>
  <si>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</si>
  <si>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</si>
  <si>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</si>
  <si>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</si>
  <si>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</si>
  <si>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</si>
  <si>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</si>
  <si>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</si>
  <si>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</si>
  <si>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</si>
  <si>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</si>
  <si>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</si>
  <si>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</si>
  <si>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</si>
  <si>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</si>
  <si>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</si>
  <si>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</si>
  <si>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</si>
  <si>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</si>
  <si>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</si>
  <si>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</si>
  <si>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</si>
  <si>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</si>
  <si>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</si>
  <si>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</si>
  <si>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</si>
  <si>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</si>
  <si>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</si>
  <si>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</si>
  <si>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</si>
  <si>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</si>
  <si>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</si>
  <si>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</si>
  <si>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</si>
  <si>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</si>
  <si>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</si>
  <si>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</si>
  <si>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</si>
  <si>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</si>
  <si>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</si>
  <si>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</si>
  <si>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</si>
  <si>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</si>
  <si>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</si>
  <si>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</si>
  <si>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</si>
  <si>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</si>
  <si>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</si>
  <si>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</si>
  <si>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</si>
  <si>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</si>
  <si>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</si>
  <si>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</si>
  <si>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</si>
  <si>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</si>
  <si>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</si>
  <si>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</si>
  <si>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</si>
  <si>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</si>
  <si>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</si>
  <si>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</si>
  <si>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</si>
  <si>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</si>
  <si>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</si>
  <si>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</si>
  <si>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</si>
  <si>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</si>
  <si>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</si>
  <si>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</si>
  <si>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</si>
  <si>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</si>
  <si>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</si>
  <si>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</si>
  <si>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</si>
  <si>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</si>
  <si>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</si>
  <si>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</si>
  <si>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</si>
  <si>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</si>
  <si>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</si>
  <si>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</si>
  <si>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</si>
  <si>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</si>
  <si>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</si>
  <si>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</si>
  <si>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</si>
  <si>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</si>
  <si>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</si>
  <si>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</si>
  <si>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</si>
  <si>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</si>
  <si>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</si>
  <si>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</si>
  <si>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</si>
  <si>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</si>
  <si>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</si>
  <si>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</si>
  <si>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</si>
  <si>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</si>
  <si>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</si>
  <si>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</si>
  <si>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</si>
  <si>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</si>
  <si>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</si>
  <si>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</si>
  <si>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</si>
  <si>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</si>
  <si>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</si>
  <si>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</si>
  <si>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</si>
  <si>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</si>
  <si>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</si>
  <si>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</si>
  <si>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</si>
  <si>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</si>
  <si>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</si>
  <si>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</si>
  <si>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</si>
  <si>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</si>
  <si>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</si>
  <si>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</si>
  <si>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</si>
  <si>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</si>
  <si>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</si>
  <si>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</si>
  <si>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</si>
  <si>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</si>
  <si>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</si>
  <si>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</si>
  <si>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</si>
  <si>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</si>
  <si>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</si>
  <si>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</si>
  <si>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</si>
  <si>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</si>
  <si>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</si>
  <si>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</si>
  <si>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</si>
  <si>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</si>
  <si>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</si>
  <si>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</si>
  <si>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</si>
  <si>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</si>
  <si>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</si>
  <si>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</si>
  <si>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</si>
  <si>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</si>
  <si>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</si>
  <si>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</si>
  <si>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</si>
  <si>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</si>
  <si>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</si>
  <si>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</si>
  <si>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</si>
  <si>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</si>
  <si>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</si>
  <si>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</si>
  <si>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</si>
  <si>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</si>
  <si>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</si>
  <si>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</si>
  <si>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</si>
  <si>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</si>
  <si>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</si>
  <si>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</si>
  <si>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</si>
  <si>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</si>
  <si>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</si>
  <si>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</si>
  <si>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</si>
  <si>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</si>
  <si>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</si>
  <si>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</si>
  <si>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</si>
  <si>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</si>
  <si>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</si>
  <si>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</si>
  <si>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</si>
  <si>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</si>
  <si>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</si>
  <si>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</si>
  <si>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</si>
  <si>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</si>
  <si>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</si>
  <si>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</si>
  <si>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</si>
  <si>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</si>
  <si>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</si>
  <si>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</si>
  <si>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</si>
  <si>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</si>
  <si>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</si>
  <si>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</si>
  <si>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</si>
  <si>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</si>
  <si>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</si>
  <si>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</si>
  <si>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</si>
  <si>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</si>
  <si>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</si>
  <si>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</si>
  <si>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</si>
  <si>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</si>
  <si>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</si>
  <si>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</si>
  <si>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</si>
  <si>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</si>
  <si>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</si>
  <si>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</si>
  <si>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</si>
  <si>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</si>
  <si>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</si>
  <si>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</si>
  <si>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</si>
  <si>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</si>
  <si>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</si>
  <si>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</si>
  <si>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</si>
  <si>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</si>
  <si>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</si>
  <si>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</si>
  <si>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</si>
  <si>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</si>
  <si>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</si>
  <si>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</si>
  <si>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</si>
  <si>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</si>
  <si>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</si>
  <si>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</si>
  <si>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</si>
  <si>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</si>
  <si>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</si>
  <si>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</si>
  <si>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</si>
  <si>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</si>
  <si>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</si>
  <si>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</si>
  <si>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</si>
  <si>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</si>
  <si>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</si>
  <si>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</si>
  <si>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</si>
  <si>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</si>
  <si>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</si>
  <si>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</si>
  <si>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</si>
  <si>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</si>
  <si>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</si>
  <si>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</si>
  <si>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</si>
  <si>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</si>
  <si>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</si>
  <si>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</si>
  <si>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</si>
  <si>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</si>
  <si>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</si>
  <si>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</si>
  <si>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</si>
  <si>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</si>
  <si>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</si>
  <si>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</si>
  <si>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</si>
  <si>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</si>
  <si>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</si>
  <si>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</si>
  <si>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</si>
  <si>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</si>
  <si>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</si>
  <si>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</si>
  <si>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</si>
  <si>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</si>
  <si>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</si>
  <si>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</si>
  <si>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</si>
  <si>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</si>
  <si>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</si>
  <si>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</si>
  <si>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</si>
  <si>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</si>
  <si>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</si>
  <si>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</si>
  <si>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</si>
  <si>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</si>
  <si>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</si>
  <si>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</si>
  <si>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</si>
  <si>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</si>
  <si>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</si>
  <si>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</si>
  <si>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</si>
  <si>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</si>
  <si>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</si>
  <si>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</si>
  <si>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</si>
  <si>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</si>
  <si>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</si>
  <si>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</si>
  <si>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</si>
  <si>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</si>
  <si>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</si>
  <si>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</si>
  <si>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</si>
  <si>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</si>
  <si>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</si>
  <si>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</si>
  <si>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</si>
  <si>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</si>
  <si>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</si>
  <si>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</si>
  <si>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</si>
  <si>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</si>
  <si>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</si>
  <si>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</si>
  <si>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</si>
  <si>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</si>
  <si>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</si>
  <si>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</si>
  <si>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</si>
  <si>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</si>
  <si>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</si>
  <si>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</si>
  <si>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</si>
  <si>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</si>
  <si>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</si>
  <si>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</si>
  <si>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</si>
  <si>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</si>
  <si>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</si>
  <si>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</si>
  <si>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</si>
  <si>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</si>
  <si>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</si>
  <si>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</si>
  <si>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</si>
  <si>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</si>
  <si>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</si>
  <si>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</si>
  <si>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</si>
  <si>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</si>
  <si>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</si>
  <si>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</si>
  <si>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</si>
  <si>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</si>
  <si>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</si>
  <si>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</si>
  <si>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</si>
  <si>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</si>
  <si>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</si>
  <si>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</si>
  <si>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</si>
  <si>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</si>
  <si>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</si>
  <si>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</si>
  <si>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</si>
  <si>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</si>
  <si>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</si>
  <si>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</si>
  <si>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</si>
  <si>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</si>
  <si>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</si>
  <si>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</si>
  <si>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</si>
  <si>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</si>
  <si>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</si>
  <si>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</si>
  <si>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</si>
  <si>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</si>
  <si>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</si>
  <si>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</si>
  <si>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</si>
  <si>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</si>
  <si>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</si>
  <si>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</si>
  <si>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</si>
  <si>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</si>
  <si>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</si>
  <si>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</si>
  <si>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</si>
  <si>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</si>
  <si>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</si>
  <si>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</si>
  <si>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</si>
  <si>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</si>
  <si>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</si>
  <si>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</si>
  <si>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</si>
  <si>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</si>
  <si>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</si>
  <si>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</si>
  <si>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</si>
  <si>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</si>
  <si>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</si>
  <si>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</si>
  <si>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</si>
  <si>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</si>
  <si>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</si>
  <si>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</si>
  <si>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</si>
  <si>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</si>
  <si>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</si>
  <si>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</si>
  <si>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</si>
  <si>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</si>
  <si>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</si>
  <si>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</si>
  <si>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</si>
  <si>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</si>
  <si>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</si>
  <si>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</si>
  <si>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</si>
  <si>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</si>
  <si>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</si>
  <si>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</si>
  <si>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</si>
  <si>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</si>
  <si>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</si>
  <si>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</si>
  <si>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</si>
  <si>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</si>
  <si>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</si>
  <si>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</si>
  <si>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</si>
  <si>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</si>
  <si>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</si>
  <si>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</si>
  <si>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</si>
  <si>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</si>
  <si>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</si>
  <si>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</si>
  <si>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</si>
  <si>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</si>
  <si>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</si>
  <si>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</si>
  <si>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</si>
  <si>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</si>
  <si>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</si>
  <si>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</si>
  <si>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</si>
  <si>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</si>
  <si>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</si>
  <si>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</si>
  <si>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</si>
  <si>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</si>
  <si>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</si>
  <si>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</si>
  <si>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</si>
  <si>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</si>
  <si>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</si>
  <si>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</si>
  <si>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</si>
  <si>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</si>
  <si>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</si>
  <si>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</si>
  <si>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</si>
  <si>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</si>
  <si>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</si>
  <si>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</si>
  <si>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</si>
  <si>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</si>
  <si>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</si>
  <si>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</si>
  <si>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</si>
  <si>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</si>
  <si>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</si>
  <si>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</si>
  <si>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</si>
  <si>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</si>
  <si>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</si>
  <si>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</si>
  <si>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</si>
  <si>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</si>
  <si>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</si>
  <si>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</si>
  <si>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</si>
  <si>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</si>
  <si>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</si>
  <si>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</si>
  <si>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</si>
  <si>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</si>
  <si>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</si>
  <si>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</si>
  <si>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</si>
  <si>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</si>
  <si>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</si>
  <si>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</si>
  <si>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</si>
  <si>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</si>
  <si>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</si>
  <si>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</si>
  <si>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</si>
  <si>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</si>
  <si>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</si>
  <si>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</si>
  <si>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</si>
  <si>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</si>
  <si>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</si>
  <si>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</si>
  <si>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</si>
  <si>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</si>
  <si>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</si>
  <si>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</si>
  <si>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</si>
  <si>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</si>
  <si>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</si>
  <si>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</si>
  <si>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</si>
  <si>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</si>
  <si>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</si>
  <si>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</si>
  <si>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</si>
  <si>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</si>
  <si>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</si>
  <si>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</si>
  <si>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</si>
  <si>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</si>
  <si>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</si>
  <si>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</si>
  <si>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</si>
  <si>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</si>
  <si>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</si>
  <si>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</si>
  <si>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</si>
  <si>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</si>
  <si>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</si>
  <si>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</si>
  <si>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</si>
  <si>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</si>
  <si>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</si>
  <si>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</si>
  <si>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</si>
  <si>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</si>
  <si>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</si>
  <si>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</si>
  <si>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</si>
  <si>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</si>
  <si>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</si>
  <si>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</si>
  <si>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</si>
  <si>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</si>
  <si>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</si>
  <si>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</si>
  <si>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</si>
  <si>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</si>
  <si>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</si>
  <si>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</si>
  <si>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</si>
  <si>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</si>
  <si>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</si>
  <si>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</si>
  <si>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</si>
  <si>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</si>
  <si>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</si>
  <si>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</si>
  <si>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</si>
  <si>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</si>
  <si>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</si>
  <si>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</si>
  <si>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</si>
  <si>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</si>
  <si>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</si>
  <si>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</si>
  <si>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</si>
  <si>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</si>
  <si>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</si>
  <si>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</si>
  <si>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</si>
  <si>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</si>
  <si>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</si>
  <si>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</si>
  <si>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</si>
  <si>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</si>
  <si>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</si>
  <si>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</si>
  <si>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</si>
  <si>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</si>
  <si>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</si>
  <si>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</si>
  <si>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</si>
  <si>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</si>
  <si>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</si>
  <si>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</si>
  <si>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</si>
  <si>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</si>
  <si>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</si>
  <si>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</si>
  <si>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</si>
  <si>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</si>
  <si>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</si>
  <si>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</si>
  <si>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</si>
  <si>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</si>
  <si>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</si>
  <si>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</si>
  <si>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</si>
  <si>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</si>
  <si>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</si>
  <si>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</si>
  <si>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</si>
  <si>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</si>
  <si>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</si>
  <si>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</si>
  <si>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</si>
  <si>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</si>
  <si>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</si>
  <si>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</si>
  <si>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</si>
  <si>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</si>
  <si>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</si>
  <si>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</si>
  <si>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</si>
  <si>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</si>
  <si>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</si>
  <si>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</si>
  <si>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</si>
  <si>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</si>
  <si>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</si>
  <si>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</si>
  <si>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</si>
  <si>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</si>
  <si>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</si>
  <si>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</si>
  <si>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</si>
  <si>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</si>
  <si>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</si>
  <si>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</si>
  <si>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</si>
  <si>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</si>
  <si>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</si>
  <si>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</si>
  <si>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</si>
  <si>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</si>
  <si>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</si>
  <si>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</si>
  <si>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</si>
  <si>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</si>
  <si>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</si>
  <si>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</si>
  <si>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</si>
  <si>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</si>
  <si>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</si>
  <si>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</si>
  <si>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</si>
  <si>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</si>
  <si>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</si>
  <si>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</si>
  <si>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</si>
  <si>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</si>
  <si>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</si>
  <si>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</si>
  <si>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</si>
  <si>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</si>
  <si>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</si>
  <si>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</si>
  <si>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</si>
  <si>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</si>
  <si>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</si>
  <si>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</si>
  <si>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</si>
  <si>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</si>
  <si>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</si>
  <si>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</si>
  <si>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</si>
  <si>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</si>
  <si>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</si>
  <si>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</si>
  <si>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</si>
  <si>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</si>
  <si>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</si>
  <si>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</si>
  <si>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</si>
  <si>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</si>
  <si>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</si>
  <si>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</si>
  <si>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</si>
  <si>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</si>
  <si>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</si>
  <si>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</si>
  <si>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</si>
  <si>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</si>
  <si>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</si>
  <si>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</si>
  <si>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</si>
  <si>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</si>
  <si>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</si>
  <si>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</si>
  <si>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</si>
  <si>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</si>
  <si>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</si>
  <si>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</si>
  <si>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</si>
  <si>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</si>
  <si>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</si>
  <si>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</si>
  <si>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</si>
  <si>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</si>
  <si>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</si>
  <si>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</si>
  <si>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</si>
  <si>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</si>
  <si>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</si>
  <si>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</si>
  <si>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</si>
  <si>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</si>
  <si>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</si>
  <si>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</si>
  <si>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</si>
  <si>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</si>
  <si>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</si>
  <si>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</si>
  <si>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</si>
  <si>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</si>
  <si>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</si>
  <si>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</si>
  <si>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</si>
  <si>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</si>
  <si>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</si>
  <si>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</si>
  <si>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</si>
  <si>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</si>
  <si>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</si>
  <si>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</si>
  <si>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</si>
  <si>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</si>
  <si>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</si>
  <si>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</si>
  <si>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</si>
  <si>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</si>
  <si>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</si>
  <si>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</si>
  <si>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</si>
  <si>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</si>
  <si>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</si>
  <si>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</si>
  <si>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</si>
  <si>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</si>
  <si>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</si>
  <si>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</si>
  <si>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</si>
  <si>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</si>
  <si>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</si>
  <si>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</si>
  <si>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</si>
  <si>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</si>
  <si>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</si>
  <si>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</si>
  <si>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</si>
  <si>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</si>
  <si>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</si>
  <si>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</si>
  <si>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</si>
  <si>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</si>
  <si>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</si>
  <si>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</si>
  <si>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</si>
  <si>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</si>
  <si>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</si>
  <si>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</si>
  <si>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</si>
  <si>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</si>
  <si>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</si>
  <si>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</si>
  <si>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</si>
  <si>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</si>
  <si>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</si>
  <si>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</si>
  <si>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</si>
  <si>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</si>
  <si>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</si>
  <si>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</si>
  <si>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</si>
  <si>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</si>
  <si>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</si>
  <si>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</si>
  <si>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</si>
  <si>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</si>
  <si>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</si>
  <si>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</si>
  <si>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</si>
  <si>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</si>
  <si>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</si>
  <si>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</si>
  <si>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</si>
  <si>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</si>
  <si>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</si>
  <si>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</si>
  <si>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</si>
  <si>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</si>
  <si>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</si>
  <si>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</si>
  <si>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</si>
  <si>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</si>
  <si>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</si>
  <si>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</si>
  <si>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</si>
  <si>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</si>
  <si>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</si>
  <si>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</si>
  <si>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</si>
  <si>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</si>
  <si>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</si>
  <si>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</si>
  <si>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</si>
  <si>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</si>
  <si>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</si>
  <si>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</si>
  <si>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</si>
  <si>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</si>
  <si>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</si>
  <si>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</si>
  <si>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</si>
  <si>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</si>
  <si>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</si>
  <si>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</si>
  <si>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</si>
  <si>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</si>
  <si>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</si>
  <si>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</si>
  <si>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</si>
  <si>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</si>
  <si>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</si>
  <si>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</si>
  <si>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</si>
  <si>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</si>
  <si>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</si>
  <si>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</si>
  <si>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</si>
  <si>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</si>
  <si>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</si>
  <si>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</si>
  <si>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</si>
  <si>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</si>
  <si>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</si>
  <si>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</si>
  <si>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</si>
  <si>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</si>
  <si>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</si>
  <si>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</si>
  <si>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</si>
  <si>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</si>
  <si>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</si>
  <si>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</si>
  <si>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</si>
  <si>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</si>
  <si>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</si>
  <si>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</si>
  <si>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</si>
  <si>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</si>
  <si>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</si>
  <si>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</si>
  <si>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</si>
  <si>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</si>
  <si>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</si>
  <si>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</si>
  <si>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</si>
  <si>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</si>
  <si>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</si>
  <si>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</si>
  <si>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</si>
  <si>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</si>
  <si>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</si>
  <si>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</si>
  <si>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</si>
  <si>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</si>
  <si>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</si>
  <si>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</si>
  <si>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</si>
  <si>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</si>
  <si>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</si>
  <si>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</si>
  <si>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</si>
  <si>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</si>
  <si>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</si>
  <si>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</si>
  <si>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</si>
  <si>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</si>
  <si>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</si>
  <si>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</si>
  <si>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</si>
  <si>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</si>
  <si>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</si>
  <si>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</si>
  <si>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</si>
  <si>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</si>
  <si>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</si>
  <si>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</si>
  <si>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</si>
  <si>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</si>
  <si>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</si>
  <si>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</si>
  <si>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</si>
  <si>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</si>
  <si>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</si>
  <si>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</si>
  <si>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</si>
  <si>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</si>
  <si>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</si>
  <si>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</si>
  <si>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</si>
  <si>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</si>
  <si>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</si>
  <si>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</si>
  <si>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</si>
  <si>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</si>
  <si>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</si>
  <si>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</si>
  <si>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</si>
  <si>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</si>
  <si>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</si>
  <si>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</si>
  <si>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</si>
  <si>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</si>
  <si>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</si>
  <si>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</si>
  <si>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</si>
  <si>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</si>
  <si>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</si>
  <si>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</si>
  <si>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</si>
  <si>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</si>
  <si>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</si>
  <si>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</si>
  <si>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</si>
  <si>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</si>
  <si>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</si>
  <si>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</si>
  <si>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</si>
  <si>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</si>
  <si>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</si>
  <si>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</si>
  <si>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</si>
  <si>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</si>
  <si>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</si>
  <si>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</si>
  <si>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</si>
  <si>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</si>
  <si>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</si>
  <si>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</si>
  <si>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</si>
  <si>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</si>
  <si>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</si>
  <si>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</si>
  <si>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</si>
  <si>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</si>
  <si>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</si>
  <si>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</si>
  <si>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</si>
  <si>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</si>
  <si>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</si>
  <si>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</si>
  <si>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</si>
  <si>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</si>
  <si>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</si>
  <si>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</si>
  <si>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</si>
  <si>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</si>
  <si>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</si>
  <si>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</si>
  <si>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</si>
  <si>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</si>
  <si>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</si>
  <si>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</si>
  <si>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</si>
  <si>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</si>
  <si>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</si>
  <si>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</si>
  <si>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</si>
  <si>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</si>
  <si>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</si>
  <si>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</si>
  <si>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</si>
  <si>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</si>
  <si>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</si>
  <si>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</si>
  <si>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</si>
  <si>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</si>
  <si>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</si>
  <si>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</si>
  <si>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</si>
  <si>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</si>
  <si>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</si>
  <si>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</si>
  <si>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</si>
  <si>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</si>
  <si>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</si>
  <si>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</si>
  <si>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</si>
  <si>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</si>
  <si>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</si>
  <si>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</si>
  <si>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</si>
  <si>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</si>
  <si>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</si>
  <si>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</si>
  <si>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</si>
  <si>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</si>
  <si>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</si>
  <si>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</si>
  <si>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</si>
  <si>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</si>
  <si>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</si>
  <si>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</si>
  <si>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</si>
  <si>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</si>
  <si>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</si>
  <si>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</si>
  <si>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</si>
  <si>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</si>
  <si>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</si>
  <si>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</si>
  <si>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</si>
  <si>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</si>
  <si>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</si>
  <si>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</si>
  <si>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</si>
  <si>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</si>
  <si>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</si>
  <si>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</si>
  <si>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</si>
  <si>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</si>
  <si>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</si>
  <si>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</si>
  <si>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</si>
  <si>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</si>
  <si>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</si>
  <si>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</si>
  <si>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</si>
  <si>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</si>
  <si>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</si>
  <si>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</si>
  <si>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</si>
  <si>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</si>
  <si>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</si>
  <si>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</si>
  <si>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</si>
  <si>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</si>
  <si>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</si>
  <si>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</si>
  <si>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</si>
  <si>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</si>
  <si>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</si>
  <si>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</si>
  <si>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</si>
  <si>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</si>
  <si>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</si>
  <si>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</si>
  <si>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</si>
  <si>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</si>
  <si>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</si>
  <si>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</si>
  <si>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</si>
  <si>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</si>
  <si>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</si>
  <si>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</si>
  <si>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</si>
  <si>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</si>
  <si>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</si>
  <si>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</si>
  <si>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</si>
  <si>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</si>
  <si>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</si>
  <si>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</si>
  <si>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</si>
  <si>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</si>
  <si>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</si>
  <si>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</si>
  <si>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</si>
  <si>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</si>
  <si>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</si>
  <si>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</si>
  <si>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</si>
  <si>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</si>
  <si>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</si>
  <si>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</si>
  <si>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</si>
  <si>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</si>
  <si>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</si>
  <si>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</si>
  <si>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</si>
  <si>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</si>
  <si>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</si>
  <si>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</si>
  <si>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</si>
  <si>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</si>
  <si>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</si>
  <si>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</si>
  <si>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</si>
  <si>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</si>
  <si>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</si>
  <si>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</si>
  <si>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</si>
  <si>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</si>
  <si>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</si>
  <si>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</si>
  <si>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</si>
  <si>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</si>
  <si>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</si>
  <si>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</si>
  <si>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</si>
  <si>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</si>
  <si>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</si>
  <si>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</si>
  <si>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</si>
  <si>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</si>
  <si>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</si>
  <si>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</si>
  <si>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</si>
  <si>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</si>
  <si>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</si>
  <si>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</si>
  <si>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</si>
  <si>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</si>
  <si>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</si>
  <si>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</si>
  <si>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</si>
  <si>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</si>
  <si>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</si>
  <si>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</si>
  <si>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</si>
  <si>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</si>
  <si>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</si>
  <si>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</si>
  <si>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</si>
  <si>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</si>
  <si>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</si>
  <si>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</si>
  <si>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</si>
  <si>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</si>
  <si>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</si>
  <si>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</si>
  <si>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</si>
  <si>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</si>
  <si>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</si>
  <si>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</si>
  <si>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</si>
  <si>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</si>
  <si>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</si>
  <si>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</si>
  <si>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</si>
  <si>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</si>
  <si>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</si>
  <si>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</si>
  <si>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</si>
  <si>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</si>
  <si>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</si>
  <si>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</si>
  <si>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</si>
  <si>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</si>
  <si>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</si>
  <si>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</si>
  <si>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</si>
  <si>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</si>
  <si>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</si>
  <si>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</si>
  <si>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</si>
  <si>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</si>
  <si>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</si>
  <si>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</si>
  <si>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</si>
  <si>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</si>
  <si>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</si>
  <si>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</si>
  <si>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</si>
  <si>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</si>
  <si>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</si>
  <si>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</si>
  <si>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</si>
  <si>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</si>
  <si>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</si>
  <si>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</si>
  <si>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</si>
  <si>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</si>
  <si>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</si>
  <si>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</si>
  <si>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</si>
  <si>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</si>
  <si>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</si>
  <si>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</si>
  <si>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</si>
  <si>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</si>
  <si>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</si>
  <si>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</si>
  <si>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</si>
  <si>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</si>
  <si>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</si>
  <si>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</si>
  <si>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</si>
  <si>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</si>
  <si>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</si>
  <si>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</si>
  <si>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</si>
  <si>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</si>
  <si>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</si>
  <si>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</si>
  <si>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</si>
  <si>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</si>
  <si>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</si>
  <si>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</si>
  <si>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</si>
  <si>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</si>
  <si>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</si>
  <si>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</si>
  <si>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</si>
  <si>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</si>
  <si>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</si>
  <si>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</si>
  <si>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</si>
  <si>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</si>
  <si>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</si>
  <si>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</si>
  <si>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</si>
  <si>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</si>
  <si>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</si>
  <si>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</si>
  <si>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</si>
  <si>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</si>
  <si>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</si>
  <si>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</si>
  <si>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</si>
  <si>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</si>
  <si>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</si>
  <si>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</si>
  <si>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</si>
  <si>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</si>
  <si>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</si>
  <si>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</si>
  <si>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</si>
  <si>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</si>
  <si>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</si>
  <si>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</si>
  <si>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</si>
  <si>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</si>
  <si>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</si>
  <si>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</si>
  <si>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</si>
  <si>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</si>
  <si>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</si>
  <si>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</si>
  <si>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</si>
  <si>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</si>
  <si>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</si>
  <si>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</si>
  <si>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</si>
  <si>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</si>
  <si>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</si>
  <si>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</si>
  <si>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</si>
  <si>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</si>
  <si>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</si>
  <si>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</si>
  <si>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</si>
  <si>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</si>
  <si>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</si>
  <si>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</si>
  <si>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</si>
  <si>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</si>
  <si>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</si>
  <si>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</si>
  <si>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</si>
  <si>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</si>
  <si>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</si>
  <si>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</si>
  <si>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</si>
  <si>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</si>
  <si>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</si>
  <si>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</si>
  <si>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</si>
  <si>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</si>
  <si>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</si>
  <si>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</si>
  <si>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</si>
  <si>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</si>
  <si>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</si>
  <si>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</si>
  <si>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</si>
  <si>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</si>
  <si>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</si>
  <si>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</si>
  <si>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</si>
  <si>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</si>
  <si>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</si>
  <si>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</si>
  <si>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</si>
  <si>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</si>
  <si>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</si>
  <si>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</si>
  <si>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</si>
  <si>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</si>
  <si>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</si>
  <si>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</si>
  <si>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</si>
  <si>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</si>
  <si>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</si>
  <si>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</si>
  <si>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</si>
  <si>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</si>
  <si>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</si>
  <si>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</si>
  <si>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</si>
  <si>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</si>
  <si>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</si>
  <si>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</si>
  <si>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</si>
  <si>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</si>
  <si>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</si>
  <si>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</si>
  <si>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</si>
  <si>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</si>
  <si>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</si>
  <si>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</si>
  <si>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</si>
  <si>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</si>
  <si>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</si>
  <si>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</si>
  <si>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</si>
  <si>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</si>
  <si>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</si>
  <si>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</si>
  <si>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</si>
  <si>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</si>
  <si>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</si>
  <si>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</si>
  <si>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</si>
  <si>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</si>
  <si>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</si>
  <si>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</si>
  <si>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</si>
  <si>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</si>
  <si>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</si>
  <si>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</si>
  <si>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</si>
  <si>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</si>
  <si>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</si>
  <si>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</si>
  <si>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</si>
  <si>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</si>
  <si>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</si>
  <si>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</si>
  <si>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</si>
  <si>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</si>
  <si>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</si>
  <si>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</si>
  <si>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</si>
  <si>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</si>
  <si>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</si>
  <si>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</si>
  <si>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</si>
  <si>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</si>
  <si>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</si>
  <si>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</si>
  <si>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</si>
  <si>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</si>
  <si>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</si>
  <si>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</si>
  <si>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</si>
  <si>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</si>
  <si>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</si>
  <si>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</si>
  <si>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</si>
  <si>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</si>
  <si>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</si>
  <si>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</si>
  <si>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</si>
  <si>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</si>
  <si>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</si>
  <si>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</si>
  <si>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</si>
  <si>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</si>
  <si>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</si>
  <si>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</si>
  <si>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</si>
  <si>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</si>
  <si>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</si>
  <si>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</si>
  <si>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</si>
  <si>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</si>
  <si>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</si>
  <si>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</si>
  <si>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</si>
  <si>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</si>
  <si>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</si>
  <si>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</si>
  <si>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</si>
  <si>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</si>
  <si>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</si>
  <si>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</si>
  <si>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</si>
  <si>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</si>
  <si>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</si>
  <si>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</si>
  <si>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</si>
  <si>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</si>
  <si>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</si>
  <si>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</si>
  <si>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</si>
  <si>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</si>
  <si>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</si>
  <si>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</si>
  <si>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</si>
  <si>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</si>
  <si>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</si>
  <si>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</si>
  <si>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</si>
  <si>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</si>
  <si>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</si>
  <si>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</si>
  <si>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</si>
  <si>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</si>
  <si>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</si>
  <si>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</si>
  <si>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</si>
  <si>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</si>
  <si>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</si>
  <si>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</si>
  <si>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</si>
  <si>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</si>
  <si>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</si>
  <si>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</si>
  <si>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</si>
  <si>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</si>
  <si>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</si>
  <si>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</si>
  <si>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</si>
  <si>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</si>
  <si>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</si>
  <si>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</si>
  <si>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</si>
  <si>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</si>
  <si>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</si>
  <si>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</si>
  <si>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</si>
  <si>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</si>
  <si>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</si>
  <si>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</si>
  <si>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</si>
  <si>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</si>
  <si>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</si>
  <si>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</si>
  <si>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</si>
  <si>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</si>
  <si>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</si>
  <si>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</si>
  <si>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</si>
  <si>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</si>
  <si>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</si>
  <si>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</si>
  <si>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</si>
  <si>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</si>
  <si>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</si>
  <si>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</si>
  <si>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</si>
  <si>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</si>
  <si>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</si>
  <si>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</si>
  <si>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</si>
  <si>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</si>
  <si>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</si>
  <si>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</si>
  <si>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</si>
  <si>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</si>
  <si>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</si>
  <si>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</si>
  <si>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</si>
  <si>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</si>
  <si>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</si>
  <si>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</si>
  <si>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</si>
  <si>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</si>
  <si>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</si>
  <si>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</si>
  <si>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</si>
  <si>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</si>
  <si>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</si>
  <si>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</si>
  <si>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</si>
  <si>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</si>
  <si>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</si>
  <si>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</si>
  <si>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</si>
  <si>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</si>
  <si>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</si>
  <si>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</si>
  <si>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</si>
  <si>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</si>
  <si>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</si>
  <si>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</si>
  <si>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</si>
  <si>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</si>
  <si>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</si>
  <si>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</si>
  <si>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</si>
  <si>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</si>
  <si>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</si>
  <si>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</si>
  <si>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</si>
  <si>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</si>
  <si>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</si>
  <si>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</si>
  <si>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</si>
  <si>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</si>
  <si>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</si>
  <si>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</si>
  <si>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</si>
  <si>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</si>
  <si>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</si>
  <si>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</si>
  <si>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</si>
  <si>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</si>
  <si>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</si>
  <si>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</si>
  <si>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</si>
  <si>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</si>
  <si>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</si>
  <si>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</si>
  <si>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</si>
  <si>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</si>
  <si>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</si>
  <si>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</si>
  <si>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</si>
  <si>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</si>
  <si>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</si>
  <si>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</si>
  <si>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</si>
  <si>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</si>
  <si>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</si>
  <si>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</si>
  <si>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</si>
  <si>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</si>
  <si>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</si>
  <si>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</si>
  <si>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</si>
  <si>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</si>
  <si>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</si>
  <si>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</si>
  <si>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</si>
  <si>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</si>
  <si>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</si>
  <si>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</si>
  <si>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</si>
  <si>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</si>
  <si>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</si>
  <si>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</si>
  <si>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</si>
  <si>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</si>
  <si>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</si>
  <si>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</si>
  <si>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</si>
  <si>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</si>
  <si>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</si>
  <si>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</si>
  <si>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</si>
  <si>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</si>
  <si>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</si>
  <si>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</si>
  <si>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</si>
  <si>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</si>
  <si>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</si>
  <si>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</si>
  <si>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</si>
  <si>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</si>
  <si>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</si>
  <si>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</si>
  <si>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</si>
  <si>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</si>
  <si>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</si>
  <si>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</si>
  <si>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</si>
  <si>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</si>
  <si>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</si>
  <si>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</si>
  <si>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</si>
  <si>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</si>
  <si>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</si>
  <si>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</si>
  <si>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</si>
  <si>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</si>
  <si>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</si>
  <si>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</si>
  <si>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</si>
  <si>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</si>
  <si>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</si>
  <si>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</si>
  <si>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</si>
  <si>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</si>
  <si>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</si>
  <si>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</si>
  <si>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</si>
  <si>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</si>
  <si>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</si>
  <si>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</si>
  <si>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</si>
  <si>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</si>
  <si>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</si>
  <si>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</si>
  <si>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</si>
  <si>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</si>
  <si>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</si>
  <si>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</si>
  <si>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</si>
  <si>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</si>
  <si>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</si>
  <si>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</si>
  <si>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</si>
  <si>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</si>
  <si>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</si>
  <si>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</si>
  <si>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</si>
  <si>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</si>
  <si>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</si>
  <si>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</si>
  <si>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</si>
  <si>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</si>
  <si>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</si>
  <si>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</si>
  <si>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</si>
  <si>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</si>
  <si>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</si>
  <si>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</si>
  <si>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</si>
  <si>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</si>
  <si>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</si>
  <si>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</si>
  <si>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</si>
  <si>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</si>
  <si>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</si>
  <si>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</si>
  <si>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</si>
  <si>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</si>
  <si>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</si>
  <si>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</si>
  <si>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</si>
  <si>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</si>
  <si>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</si>
  <si>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</si>
  <si>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</si>
  <si>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</si>
  <si>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</si>
  <si>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</si>
  <si>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</si>
  <si>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</si>
  <si>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</si>
  <si>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</si>
  <si>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</si>
  <si>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</si>
  <si>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</si>
  <si>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</si>
  <si>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</si>
  <si>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</si>
  <si>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</si>
  <si>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</si>
  <si>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</si>
  <si>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</si>
  <si>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</si>
  <si>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</si>
  <si>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</si>
  <si>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</si>
  <si>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</si>
  <si>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</si>
  <si>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</si>
  <si>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</si>
  <si>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</si>
  <si>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</si>
  <si>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</si>
  <si>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</si>
  <si>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</si>
  <si>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</si>
  <si>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</si>
  <si>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</si>
  <si>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</si>
  <si>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</si>
  <si>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</si>
  <si>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</si>
  <si>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</si>
  <si>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</si>
  <si>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</si>
  <si>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</si>
  <si>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</si>
  <si>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</si>
  <si>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</si>
  <si>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</si>
  <si>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</si>
  <si>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</si>
  <si>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</si>
  <si>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</si>
  <si>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</si>
  <si>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</si>
  <si>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</si>
  <si>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</si>
  <si>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</si>
  <si>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</si>
  <si>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</si>
  <si>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</si>
  <si>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</si>
  <si>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</si>
  <si>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</si>
  <si>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</si>
  <si>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</si>
  <si>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</si>
  <si>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</si>
  <si>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</si>
  <si>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</si>
  <si>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</si>
  <si>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</si>
  <si>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</si>
  <si>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</si>
  <si>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</si>
  <si>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</si>
  <si>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</si>
  <si>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</si>
  <si>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</si>
  <si>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</si>
  <si>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</si>
  <si>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</si>
  <si>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</si>
  <si>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</si>
  <si>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</si>
  <si>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</si>
  <si>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</si>
  <si>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</si>
  <si>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</si>
  <si>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</si>
  <si>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</si>
  <si>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</si>
  <si>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</si>
  <si>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</si>
  <si>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</si>
  <si>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</si>
  <si>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</si>
  <si>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</si>
  <si>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</si>
  <si>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</si>
  <si>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</si>
  <si>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</si>
  <si>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</si>
  <si>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</si>
  <si>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</si>
  <si>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</si>
  <si>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</si>
  <si>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</si>
  <si>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</si>
  <si>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</si>
  <si>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</si>
  <si>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</si>
  <si>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</si>
  <si>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</si>
  <si>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</si>
  <si>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</si>
  <si>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</si>
  <si>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</si>
  <si>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</si>
  <si>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</si>
  <si>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</si>
  <si>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</si>
  <si>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</si>
  <si>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</si>
  <si>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</si>
  <si>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</si>
  <si>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</si>
  <si>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</si>
  <si>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</si>
  <si>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</si>
  <si>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</si>
  <si>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</si>
  <si>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</si>
  <si>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</si>
  <si>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</si>
  <si>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</si>
  <si>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</si>
  <si>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</si>
  <si>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</si>
  <si>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</si>
  <si>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</si>
  <si>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</si>
  <si>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</si>
  <si>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</si>
  <si>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</si>
  <si>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</si>
  <si>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</si>
  <si>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</si>
  <si>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</si>
  <si>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</si>
  <si>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</si>
  <si>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</si>
  <si>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</si>
  <si>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</si>
  <si>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</si>
  <si>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</si>
  <si>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</si>
  <si>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</si>
  <si>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</si>
  <si>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</si>
  <si>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</si>
  <si>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</si>
  <si>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</si>
  <si>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</si>
  <si>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</si>
  <si>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</si>
  <si>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</si>
  <si>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</si>
  <si>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</si>
  <si>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</si>
  <si>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</si>
  <si>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</si>
  <si>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</si>
  <si>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</si>
  <si>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</si>
  <si>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</si>
  <si>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</si>
  <si>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</si>
  <si>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</si>
  <si>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</si>
  <si>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</si>
  <si>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</si>
  <si>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</si>
  <si>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</si>
  <si>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</si>
  <si>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</si>
  <si>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</si>
  <si>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</si>
  <si>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</si>
  <si>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</si>
  <si>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</si>
  <si>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</si>
  <si>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</si>
  <si>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</si>
  <si>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</si>
  <si>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</si>
  <si>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</si>
  <si>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</si>
  <si>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</si>
  <si>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</si>
  <si>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</si>
  <si>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</si>
  <si>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</si>
  <si>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</si>
  <si>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</si>
  <si>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</si>
  <si>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</si>
  <si>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</si>
  <si>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</si>
  <si>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</si>
  <si>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</si>
  <si>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</si>
  <si>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</si>
  <si>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</si>
  <si>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</si>
  <si>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</si>
  <si>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</si>
  <si>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</si>
  <si>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</si>
  <si>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</si>
  <si>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</si>
  <si>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</si>
  <si>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</si>
  <si>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</si>
  <si>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</si>
  <si>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</si>
  <si>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</si>
  <si>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</si>
  <si>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</si>
  <si>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</si>
  <si>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</si>
  <si>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</si>
  <si>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</si>
  <si>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</si>
  <si>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</si>
  <si>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</si>
  <si>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</si>
  <si>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</si>
  <si>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</si>
  <si>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</si>
  <si>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</si>
  <si>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</si>
  <si>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</si>
  <si>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</si>
  <si>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</si>
  <si>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</si>
  <si>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</si>
  <si>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</si>
  <si>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</si>
  <si>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</si>
  <si>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</si>
  <si>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</si>
  <si>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</si>
  <si>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</si>
  <si>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</si>
  <si>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</si>
  <si>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</si>
  <si>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</si>
  <si>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</si>
  <si>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</si>
  <si>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</si>
  <si>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</si>
  <si>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</si>
  <si>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</si>
  <si>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</si>
  <si>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</si>
  <si>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</si>
  <si>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</si>
  <si>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</si>
  <si>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</si>
  <si>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</si>
  <si>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</si>
  <si>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</si>
  <si>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</si>
  <si>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</si>
  <si>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</si>
  <si>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</si>
  <si>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</si>
  <si>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</si>
  <si>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</si>
  <si>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</si>
  <si>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</si>
  <si>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</si>
  <si>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</si>
  <si>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</si>
  <si>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</si>
  <si>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</si>
  <si>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</si>
  <si>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</si>
  <si>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</si>
  <si>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</si>
  <si>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</si>
  <si>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</si>
  <si>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</si>
  <si>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</si>
  <si>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</si>
  <si>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</si>
  <si>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</si>
  <si>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</si>
  <si>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</si>
  <si>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</si>
  <si>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</si>
  <si>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</si>
  <si>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</si>
  <si>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</si>
  <si>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</si>
  <si>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</si>
  <si>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</si>
  <si>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</si>
  <si>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</si>
  <si>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</si>
  <si>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</si>
  <si>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</si>
  <si>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</si>
  <si>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</si>
  <si>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</si>
  <si>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</si>
  <si>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</si>
  <si>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</si>
  <si>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</si>
  <si>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</si>
  <si>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</si>
  <si>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</si>
  <si>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</si>
  <si>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</si>
  <si>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</si>
  <si>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</si>
  <si>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</si>
  <si>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</si>
  <si>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</si>
  <si>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</si>
  <si>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</si>
  <si>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</si>
  <si>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</si>
  <si>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</si>
  <si>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</si>
  <si>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</si>
  <si>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</si>
  <si>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</si>
  <si>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</si>
  <si>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</si>
  <si>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</si>
  <si>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</si>
  <si>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</si>
  <si>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</si>
  <si>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</si>
  <si>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</si>
  <si>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</si>
  <si>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</si>
  <si>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</si>
  <si>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</si>
  <si>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</si>
  <si>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</si>
  <si>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</si>
  <si>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</si>
  <si>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</si>
  <si>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</si>
  <si>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</si>
  <si>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</si>
  <si>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</si>
  <si>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</si>
  <si>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</si>
  <si>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</si>
  <si>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</si>
  <si>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</si>
  <si>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</si>
  <si>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</si>
  <si>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</si>
  <si>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</si>
  <si>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</si>
  <si>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</si>
  <si>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</si>
  <si>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</si>
  <si>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</si>
  <si>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</si>
  <si>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</si>
  <si>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</si>
  <si>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</si>
  <si>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</si>
  <si>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</si>
  <si>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</si>
  <si>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</si>
  <si>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</si>
  <si>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</si>
  <si>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</si>
  <si>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</si>
  <si>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</si>
  <si>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</si>
  <si>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</si>
  <si>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</si>
  <si>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</si>
  <si>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</si>
  <si>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</si>
  <si>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</si>
  <si>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</si>
  <si>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</si>
  <si>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</si>
  <si>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</si>
  <si>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</si>
  <si>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</si>
  <si>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</si>
  <si>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</si>
  <si>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</si>
  <si>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</si>
  <si>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</si>
  <si>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</si>
  <si>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</si>
  <si>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</si>
  <si>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</si>
  <si>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</si>
  <si>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</si>
  <si>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</si>
  <si>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</si>
  <si>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</si>
  <si>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</si>
  <si>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</si>
  <si>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</si>
  <si>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</si>
  <si>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</si>
  <si>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</si>
  <si>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</si>
  <si>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</si>
  <si>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</si>
  <si>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</si>
  <si>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</si>
  <si>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</si>
  <si>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</si>
  <si>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</si>
  <si>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</si>
  <si>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</si>
  <si>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</si>
  <si>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</si>
  <si>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</si>
  <si>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</si>
  <si>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</si>
  <si>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</si>
  <si>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</si>
  <si>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</si>
  <si>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</si>
  <si>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</si>
  <si>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</si>
  <si>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</si>
  <si>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</si>
  <si>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</si>
  <si>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</si>
  <si>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</si>
  <si>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</si>
  <si>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</si>
  <si>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</si>
  <si>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</si>
  <si>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</si>
  <si>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</si>
  <si>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</si>
  <si>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</si>
  <si>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</si>
  <si>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</si>
  <si>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</si>
  <si>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</si>
  <si>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</si>
  <si>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</si>
  <si>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</si>
  <si>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</si>
  <si>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</si>
  <si>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</si>
  <si>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</si>
  <si>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</si>
  <si>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</si>
  <si>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</si>
  <si>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</si>
  <si>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</si>
  <si>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</si>
  <si>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</si>
  <si>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</si>
  <si>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</si>
  <si>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</si>
  <si>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</si>
  <si>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</si>
  <si>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</si>
  <si>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</si>
  <si>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</si>
  <si>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</si>
  <si>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</si>
  <si>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</si>
  <si>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</si>
  <si>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</si>
  <si>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</si>
  <si>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</si>
  <si>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</si>
  <si>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</si>
  <si>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</si>
  <si>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</si>
  <si>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</si>
  <si>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</si>
  <si>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</si>
  <si>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</si>
  <si>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</si>
  <si>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</si>
  <si>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</si>
  <si>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</si>
  <si>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</si>
  <si>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</si>
  <si>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</si>
  <si>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</si>
  <si>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</si>
  <si>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</si>
  <si>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</si>
  <si>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</si>
  <si>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</si>
  <si>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</si>
  <si>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</si>
  <si>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</si>
  <si>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</si>
  <si>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</si>
  <si>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</si>
  <si>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</si>
  <si>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</si>
  <si>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</si>
  <si>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</si>
  <si>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</si>
  <si>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</si>
  <si>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</si>
  <si>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</si>
  <si>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</si>
  <si>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</si>
  <si>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</si>
  <si>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</si>
  <si>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</si>
  <si>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</si>
  <si>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</si>
  <si>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</si>
  <si>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</si>
  <si>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</si>
  <si>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</si>
  <si>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</si>
  <si>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</si>
  <si>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</si>
  <si>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</si>
  <si>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</si>
  <si>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</si>
  <si>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</si>
  <si>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</si>
  <si>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</si>
  <si>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</si>
  <si>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</si>
  <si>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</si>
  <si>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</si>
  <si>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</si>
  <si>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</si>
  <si>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</si>
  <si>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</si>
  <si>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</si>
  <si>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</si>
  <si>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</si>
  <si>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</si>
  <si>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</si>
  <si>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</si>
  <si>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</si>
  <si>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</si>
  <si>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</si>
  <si>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</si>
  <si>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</si>
  <si>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</si>
  <si>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</si>
  <si>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</si>
  <si>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</si>
  <si>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</si>
  <si>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</si>
  <si>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</si>
  <si>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</si>
  <si>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</si>
  <si>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</si>
  <si>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</si>
  <si>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</si>
  <si>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</si>
  <si>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</si>
  <si>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</si>
  <si>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</si>
  <si>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</si>
  <si>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</si>
  <si>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</si>
  <si>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</si>
  <si>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</si>
  <si>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</si>
  <si>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</si>
  <si>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</si>
  <si>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</si>
  <si>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</si>
  <si>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</si>
  <si>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</si>
  <si>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</si>
  <si>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</si>
  <si>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</si>
  <si>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</si>
  <si>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</si>
  <si>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</si>
  <si>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</si>
  <si>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</si>
  <si>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</si>
  <si>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</si>
  <si>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</si>
  <si>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</si>
  <si>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</si>
  <si>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</si>
  <si>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</si>
  <si>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</si>
  <si>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</si>
  <si>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</si>
  <si>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</si>
  <si>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</si>
  <si>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</si>
  <si>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</si>
  <si>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</si>
  <si>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</si>
  <si>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</si>
  <si>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</si>
  <si>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</si>
  <si>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</si>
  <si>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</si>
  <si>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</si>
  <si>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</si>
  <si>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</si>
  <si>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</si>
  <si>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</si>
  <si>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</si>
  <si>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</si>
  <si>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</si>
  <si>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</si>
  <si>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</si>
  <si>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</si>
  <si>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</si>
  <si>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</si>
  <si>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</si>
  <si>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</si>
  <si>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</si>
  <si>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</si>
  <si>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</si>
  <si>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</si>
  <si>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</si>
  <si>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</si>
  <si>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</si>
  <si>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</si>
  <si>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</si>
  <si>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</si>
  <si>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</si>
  <si>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</si>
  <si>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</si>
  <si>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</si>
  <si>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</si>
  <si>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</si>
  <si>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</si>
  <si>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</si>
  <si>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</si>
  <si>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</si>
  <si>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</si>
  <si>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</si>
  <si>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</si>
  <si>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</si>
  <si>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</si>
  <si>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</si>
  <si>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</si>
  <si>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</si>
  <si>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</si>
  <si>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</si>
  <si>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</si>
  <si>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</si>
  <si>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</si>
  <si>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</si>
  <si>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</si>
  <si>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</si>
  <si>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</si>
  <si>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</si>
  <si>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</si>
  <si>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</si>
  <si>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</si>
  <si>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</si>
  <si>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</si>
  <si>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</si>
  <si>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</si>
  <si>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</si>
  <si>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</si>
  <si>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</si>
  <si>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</si>
  <si>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</si>
  <si>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</si>
  <si>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</si>
  <si>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</si>
  <si>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</si>
  <si>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</si>
  <si>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</si>
  <si>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</si>
  <si>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</si>
  <si>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</si>
  <si>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</si>
  <si>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</si>
  <si>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</si>
  <si>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</si>
  <si>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</si>
  <si>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</si>
  <si>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</si>
  <si>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</si>
  <si>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</si>
  <si>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</si>
  <si>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</si>
  <si>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</si>
  <si>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</si>
  <si>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</si>
  <si>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</si>
  <si>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</si>
  <si>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</si>
  <si>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</si>
  <si>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</si>
  <si>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</si>
  <si>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</si>
  <si>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</si>
  <si>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</si>
  <si>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</si>
  <si>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</si>
  <si>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</si>
  <si>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</si>
  <si>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</si>
  <si>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</si>
  <si>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</si>
  <si>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</si>
  <si>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</si>
  <si>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</si>
  <si>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</si>
  <si>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</si>
  <si>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</si>
  <si>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</si>
  <si>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</si>
  <si>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</si>
  <si>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</si>
  <si>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</si>
  <si>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</si>
  <si>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</si>
  <si>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</si>
  <si>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</si>
  <si>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</si>
  <si>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</si>
  <si>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</si>
  <si>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</si>
  <si>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</si>
  <si>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</si>
  <si>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</si>
  <si>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</si>
  <si>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</si>
  <si>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</si>
  <si>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</si>
  <si>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</si>
  <si>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</si>
  <si>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</si>
  <si>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</si>
  <si>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</si>
  <si>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</si>
  <si>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</si>
  <si>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</si>
  <si>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</si>
  <si>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</si>
  <si>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</si>
  <si>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</si>
  <si>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</si>
  <si>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</si>
  <si>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</si>
  <si>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</si>
  <si>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</si>
  <si>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</si>
  <si>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</si>
  <si>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</si>
  <si>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</si>
  <si>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</si>
  <si>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</si>
  <si>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</si>
  <si>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</si>
  <si>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</si>
  <si>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</si>
  <si>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</si>
  <si>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</si>
  <si>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</si>
  <si>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</si>
  <si>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</si>
  <si>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</si>
  <si>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</si>
  <si>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</si>
  <si>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</si>
  <si>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</si>
  <si>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</si>
  <si>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</si>
  <si>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</si>
  <si>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</si>
  <si>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</si>
  <si>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</si>
  <si>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</si>
  <si>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</si>
  <si>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</si>
  <si>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</si>
  <si>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</si>
  <si>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</si>
  <si>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</si>
  <si>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</si>
  <si>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</si>
  <si>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</si>
  <si>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</si>
  <si>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</si>
  <si>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</si>
  <si>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</si>
  <si>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</si>
  <si>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</si>
  <si>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</si>
  <si>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</si>
  <si>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</si>
  <si>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</si>
  <si>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</si>
  <si>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</si>
  <si>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</si>
  <si>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</si>
  <si>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</si>
  <si>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</si>
  <si>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</si>
  <si>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</si>
  <si>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</si>
  <si>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</si>
  <si>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</si>
  <si>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</si>
  <si>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</si>
  <si>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</si>
  <si>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</si>
  <si>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</si>
  <si>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</si>
  <si>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</si>
  <si>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</si>
  <si>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</si>
  <si>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</si>
  <si>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</si>
  <si>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</si>
  <si>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</si>
  <si>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</si>
  <si>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</si>
  <si>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</si>
  <si>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</si>
  <si>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</si>
  <si>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</si>
  <si>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</si>
  <si>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</si>
  <si>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</si>
  <si>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</si>
  <si>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</si>
  <si>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</si>
  <si>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</si>
  <si>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</si>
  <si>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</si>
  <si>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</si>
  <si>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</si>
  <si>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</si>
  <si>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</si>
  <si>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</si>
  <si>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</si>
  <si>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</si>
  <si>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</si>
  <si>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</si>
  <si>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</si>
  <si>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</si>
  <si>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</si>
  <si>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</si>
  <si>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</si>
  <si>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</si>
  <si>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</si>
  <si>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</si>
  <si>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</si>
  <si>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</si>
  <si>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</si>
  <si>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</si>
  <si>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</si>
  <si>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</si>
  <si>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</si>
  <si>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</si>
  <si>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</si>
  <si>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</si>
  <si>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</si>
  <si>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</si>
  <si>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</si>
  <si>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</si>
  <si>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</si>
  <si>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</si>
  <si>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</si>
  <si>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</si>
  <si>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</si>
  <si>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</si>
  <si>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</si>
  <si>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</si>
  <si>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</si>
  <si>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</si>
  <si>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</si>
  <si>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</si>
  <si>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</si>
  <si>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</si>
  <si>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</si>
  <si>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</si>
  <si>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</si>
  <si>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</si>
  <si>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</si>
  <si>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</si>
  <si>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</si>
  <si>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</si>
  <si>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</si>
  <si>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</si>
  <si>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</si>
  <si>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</si>
  <si>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</si>
  <si>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</si>
  <si>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</si>
  <si>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</si>
  <si>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</si>
  <si>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</si>
  <si>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</si>
  <si>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</si>
  <si>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</si>
  <si>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</si>
  <si>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</si>
  <si>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</si>
  <si>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</si>
  <si>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</si>
  <si>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</si>
  <si>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</si>
  <si>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</si>
  <si>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</si>
  <si>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</si>
  <si>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</si>
  <si>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</si>
  <si>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</si>
  <si>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</si>
  <si>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</si>
  <si>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</si>
  <si>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</si>
  <si>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</si>
  <si>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</si>
  <si>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</si>
  <si>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</si>
  <si>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</si>
  <si>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</si>
  <si>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</si>
  <si>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</si>
  <si>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</si>
  <si>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</si>
  <si>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</si>
  <si>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</si>
  <si>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</si>
  <si>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</si>
  <si>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</si>
  <si>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</si>
  <si>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</si>
  <si>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</si>
  <si>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</si>
  <si>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</si>
  <si>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</si>
  <si>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</si>
  <si>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</si>
  <si>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</si>
  <si>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</si>
  <si>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</si>
  <si>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</si>
  <si>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</si>
  <si>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</si>
  <si>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</si>
  <si>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</si>
  <si>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</si>
  <si>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</si>
  <si>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</si>
  <si>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</si>
  <si>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</si>
  <si>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</si>
  <si>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</si>
  <si>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</si>
  <si>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</si>
  <si>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</si>
  <si>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</si>
  <si>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</si>
  <si>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</si>
  <si>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</si>
  <si>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</si>
  <si>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</si>
  <si>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</si>
  <si>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</si>
  <si>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</si>
  <si>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</si>
  <si>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</si>
  <si>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</si>
  <si>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</si>
  <si>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</si>
  <si>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</si>
  <si>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</si>
  <si>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</si>
  <si>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</si>
  <si>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</si>
  <si>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</si>
  <si>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</si>
  <si>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</si>
  <si>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</si>
  <si>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</si>
  <si>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</si>
  <si>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</si>
  <si>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</si>
  <si>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</si>
  <si>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</si>
  <si>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</si>
  <si>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</si>
  <si>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</si>
  <si>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</si>
  <si>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</si>
  <si>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</si>
  <si>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</si>
  <si>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</si>
  <si>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</si>
  <si>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</si>
  <si>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</si>
  <si>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</si>
  <si>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</si>
  <si>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</si>
  <si>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</si>
  <si>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</si>
  <si>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</si>
  <si>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</si>
  <si>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</si>
  <si>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</si>
  <si>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</si>
  <si>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</si>
  <si>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</si>
  <si>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</si>
  <si>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</si>
  <si>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</si>
  <si>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</si>
  <si>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</si>
  <si>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</si>
  <si>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</si>
  <si>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</si>
  <si>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</si>
  <si>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</si>
  <si>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</si>
  <si>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</si>
  <si>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</si>
  <si>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</si>
  <si>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</si>
  <si>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</si>
  <si>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</si>
  <si>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</si>
  <si>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</si>
  <si>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</si>
  <si>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</si>
  <si>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</si>
  <si>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</si>
  <si>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</si>
  <si>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</si>
  <si>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</si>
  <si>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</si>
  <si>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</si>
  <si>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</si>
  <si>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</si>
  <si>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</si>
  <si>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</si>
  <si>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</si>
  <si>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</si>
  <si>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</si>
  <si>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</si>
  <si>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</si>
  <si>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</si>
  <si>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</si>
  <si>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</si>
  <si>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</si>
  <si>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</si>
  <si>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</si>
  <si>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</si>
  <si>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</si>
  <si>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</si>
  <si>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</si>
  <si>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</si>
  <si>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</si>
  <si>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</si>
  <si>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</si>
  <si>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</si>
  <si>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</si>
  <si>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</si>
  <si>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</si>
  <si>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</si>
  <si>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</si>
  <si>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</si>
  <si>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</si>
  <si>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</si>
  <si>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</si>
  <si>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</si>
  <si>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</si>
  <si>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</si>
  <si>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</si>
  <si>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</si>
  <si>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</si>
  <si>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</si>
  <si>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</si>
  <si>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</si>
  <si>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</si>
  <si>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</si>
  <si>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</si>
  <si>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</si>
  <si>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</si>
  <si>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</si>
  <si>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</si>
  <si>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</si>
  <si>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</si>
  <si>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</si>
  <si>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</si>
  <si>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</si>
  <si>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</si>
  <si>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</si>
  <si>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</si>
  <si>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</si>
  <si>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</si>
  <si>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</si>
  <si>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</si>
  <si>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</si>
  <si>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</si>
  <si>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</si>
  <si>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</si>
  <si>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</si>
  <si>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</si>
  <si>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</si>
  <si>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</si>
  <si>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</si>
  <si>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</si>
  <si>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</si>
  <si>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</si>
  <si>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</si>
  <si>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</si>
  <si>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</si>
  <si>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</si>
  <si>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</si>
  <si>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</si>
  <si>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</si>
  <si>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</si>
  <si>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</si>
  <si>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</si>
  <si>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</si>
  <si>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</si>
  <si>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</si>
  <si>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</si>
  <si>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</si>
  <si>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</si>
  <si>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</si>
  <si>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</si>
  <si>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</si>
  <si>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</si>
  <si>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</si>
  <si>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</si>
  <si>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</si>
  <si>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</si>
  <si>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</si>
  <si>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</si>
  <si>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</si>
  <si>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</si>
  <si>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</si>
  <si>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</si>
  <si>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</si>
  <si>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</si>
  <si>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</si>
  <si>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</si>
  <si>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</si>
  <si>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</si>
  <si>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</si>
  <si>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</si>
  <si>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</si>
  <si>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</si>
  <si>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</si>
  <si>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</si>
  <si>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</si>
  <si>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</si>
  <si>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</si>
  <si>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</si>
  <si>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</si>
  <si>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</si>
  <si>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</si>
  <si>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</si>
  <si>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</si>
  <si>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</si>
  <si>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</si>
  <si>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</si>
  <si>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</si>
  <si>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</si>
  <si>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</si>
  <si>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</si>
  <si>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</si>
  <si>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</si>
  <si>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</si>
  <si>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</si>
  <si>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</si>
  <si>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</si>
  <si>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</si>
  <si>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</si>
  <si>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</si>
  <si>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</si>
  <si>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</si>
  <si>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</si>
  <si>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</si>
  <si>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</si>
  <si>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</si>
  <si>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</si>
  <si>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</si>
  <si>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</si>
  <si>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</si>
  <si>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</si>
  <si>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</si>
  <si>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</si>
  <si>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</si>
  <si>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</si>
  <si>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</si>
  <si>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</si>
  <si>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</si>
  <si>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</si>
  <si>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</si>
  <si>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</si>
  <si>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</si>
  <si>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</si>
  <si>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</si>
  <si>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</si>
  <si>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</si>
  <si>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</si>
  <si>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</si>
  <si>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</si>
  <si>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</si>
  <si>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</si>
  <si>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</si>
  <si>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</si>
  <si>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</si>
  <si>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</si>
  <si>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</si>
  <si>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</si>
  <si>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</si>
  <si>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</si>
  <si>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</si>
  <si>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</si>
  <si>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</si>
  <si>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</si>
  <si>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</si>
  <si>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</si>
  <si>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</si>
  <si>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</si>
  <si>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</si>
  <si>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</si>
  <si>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</si>
  <si>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</si>
  <si>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</si>
  <si>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</si>
  <si>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</si>
  <si>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</si>
  <si>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</si>
  <si>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</si>
  <si>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</si>
  <si>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</si>
  <si>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</si>
  <si>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</si>
  <si>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</si>
  <si>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</si>
  <si>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</si>
  <si>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</si>
  <si>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</si>
  <si>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</si>
  <si>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</si>
  <si>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</si>
  <si>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</si>
  <si>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</si>
  <si>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</si>
  <si>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</si>
  <si>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</si>
  <si>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</si>
  <si>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</si>
  <si>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</si>
  <si>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</si>
  <si>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</si>
  <si>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</si>
  <si>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</si>
  <si>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</si>
  <si>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</si>
  <si>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</si>
  <si>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</si>
  <si>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</si>
  <si>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</si>
  <si>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</si>
  <si>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</si>
  <si>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</si>
  <si>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</si>
  <si>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</si>
  <si>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</si>
  <si>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</si>
  <si>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</si>
  <si>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</si>
  <si>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</si>
  <si>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</si>
  <si>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</si>
  <si>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</si>
  <si>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</si>
  <si>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</si>
  <si>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</si>
  <si>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</si>
  <si>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</si>
  <si>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</si>
  <si>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</si>
  <si>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</si>
  <si>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</si>
  <si>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</si>
  <si>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</si>
  <si>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</si>
  <si>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</si>
  <si>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</si>
  <si>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</si>
  <si>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</si>
  <si>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</si>
  <si>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</si>
  <si>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</si>
  <si>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</si>
  <si>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</si>
  <si>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</si>
  <si>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</si>
  <si>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</si>
  <si>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</si>
  <si>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</si>
  <si>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</si>
  <si>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</si>
  <si>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</si>
  <si>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</si>
  <si>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</si>
  <si>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</si>
  <si>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</si>
  <si>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</si>
  <si>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</si>
  <si>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</si>
  <si>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</si>
  <si>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</si>
  <si>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</si>
  <si>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</si>
  <si>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</si>
  <si>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</si>
  <si>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</si>
  <si>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</si>
  <si>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</si>
  <si>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</si>
  <si>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</si>
  <si>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</si>
  <si>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</si>
  <si>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</si>
  <si>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</si>
  <si>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</si>
  <si>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</si>
  <si>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</si>
  <si>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</si>
  <si>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</si>
  <si>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</si>
  <si>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</si>
  <si>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</si>
  <si>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</si>
  <si>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</si>
  <si>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</si>
  <si>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</si>
  <si>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</si>
  <si>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</si>
  <si>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</si>
  <si>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</si>
  <si>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</si>
  <si>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</si>
  <si>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</si>
  <si>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</si>
  <si>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</si>
  <si>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</si>
  <si>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</si>
  <si>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</si>
  <si>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</si>
  <si>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</si>
  <si>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</si>
  <si>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</si>
  <si>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</si>
  <si>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</si>
  <si>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</si>
  <si>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</si>
  <si>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</si>
  <si>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</si>
  <si>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</si>
  <si>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</si>
  <si>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</si>
  <si>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</si>
  <si>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</si>
  <si>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</si>
  <si>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</si>
  <si>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</si>
  <si>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</si>
  <si>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</si>
  <si>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</si>
  <si>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</si>
  <si>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</si>
  <si>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</si>
  <si>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</si>
  <si>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</si>
  <si>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</si>
  <si>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</si>
  <si>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</si>
  <si>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</si>
  <si>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</si>
  <si>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</si>
  <si>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</si>
  <si>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</si>
  <si>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</si>
  <si>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</si>
  <si>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</si>
  <si>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</si>
  <si>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</si>
  <si>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</si>
  <si>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</si>
  <si>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</si>
  <si>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</si>
  <si>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</si>
  <si>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</si>
  <si>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</si>
  <si>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</si>
  <si>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</si>
  <si>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</si>
  <si>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</si>
  <si>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</si>
  <si>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</si>
  <si>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</si>
  <si>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</si>
  <si>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</si>
  <si>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</si>
  <si>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</si>
  <si>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</si>
  <si>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</si>
  <si>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</si>
  <si>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</si>
  <si>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</si>
  <si>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</si>
  <si>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</si>
  <si>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</si>
  <si>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</si>
  <si>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</si>
  <si>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</si>
  <si>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</si>
  <si>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</si>
  <si>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</si>
  <si>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</si>
  <si>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</si>
  <si>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</si>
  <si>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</si>
  <si>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</si>
  <si>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</si>
  <si>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</si>
  <si>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</si>
  <si>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</si>
  <si>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</si>
  <si>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</si>
  <si>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</si>
  <si>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</si>
  <si>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</si>
  <si>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</si>
  <si>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</si>
  <si>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</si>
  <si>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</si>
  <si>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</si>
  <si>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</si>
  <si>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</si>
  <si>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</si>
  <si>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</si>
  <si>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</si>
  <si>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</si>
  <si>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</si>
  <si>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</si>
  <si>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</si>
  <si>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</si>
  <si>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</si>
  <si>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</si>
  <si>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</si>
  <si>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</si>
  <si>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</si>
  <si>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</si>
  <si>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</si>
  <si>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</si>
  <si>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</si>
  <si>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</si>
  <si>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</si>
  <si>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</si>
  <si>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</si>
  <si>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</si>
  <si>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</si>
  <si>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</si>
  <si>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</si>
  <si>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</si>
  <si>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</si>
  <si>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</si>
  <si>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</si>
  <si>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</si>
  <si>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</si>
  <si>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</si>
  <si>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</si>
  <si>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</si>
  <si>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</si>
  <si>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</si>
  <si>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</si>
  <si>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</si>
  <si>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</si>
  <si>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</si>
  <si>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</si>
  <si>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</si>
  <si>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</si>
  <si>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</si>
  <si>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</si>
  <si>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</si>
  <si>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</si>
  <si>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</si>
  <si>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</si>
  <si>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</si>
  <si>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</si>
  <si>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</si>
  <si>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</si>
  <si>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</si>
  <si>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</si>
  <si>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</si>
  <si>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</si>
  <si>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</si>
  <si>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</si>
  <si>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</si>
  <si>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</si>
  <si>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</si>
  <si>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</si>
  <si>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</si>
  <si>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</si>
  <si>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</si>
  <si>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</si>
  <si>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</si>
  <si>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</si>
  <si>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</si>
  <si>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</si>
  <si>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</si>
  <si>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</si>
  <si>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</si>
  <si>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</si>
  <si>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</si>
  <si>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</si>
  <si>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</si>
  <si>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</si>
  <si>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</si>
  <si>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</si>
  <si>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</si>
  <si>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</si>
  <si>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</si>
  <si>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</si>
  <si>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</si>
  <si>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</si>
  <si>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</si>
  <si>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</si>
  <si>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</si>
  <si>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</si>
  <si>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</si>
  <si>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</si>
  <si>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</si>
  <si>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</si>
  <si>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</si>
  <si>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</si>
  <si>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</si>
  <si>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</si>
  <si>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</si>
  <si>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</si>
  <si>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</si>
  <si>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</si>
  <si>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</si>
  <si>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</si>
  <si>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</si>
  <si>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</si>
  <si>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</si>
  <si>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</si>
  <si>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</si>
  <si>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</si>
  <si>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</si>
  <si>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</si>
  <si>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</si>
  <si>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</si>
  <si>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</si>
  <si>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</si>
  <si>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</si>
  <si>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</si>
  <si>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</si>
  <si>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</si>
  <si>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</si>
  <si>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</si>
  <si>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</si>
  <si>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</si>
  <si>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</si>
  <si>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</si>
  <si>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</si>
  <si>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</si>
  <si>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</si>
  <si>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</si>
  <si>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</si>
  <si>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</si>
  <si>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</si>
  <si>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</si>
  <si>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</si>
  <si>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</si>
  <si>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</si>
  <si>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</si>
  <si>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</si>
  <si>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</si>
  <si>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</si>
  <si>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</si>
  <si>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</si>
  <si>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</si>
  <si>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</si>
  <si>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</si>
  <si>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</si>
  <si>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</si>
  <si>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</si>
  <si>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</si>
  <si>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</si>
  <si>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</si>
  <si>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</si>
  <si>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</si>
  <si>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</si>
  <si>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</si>
  <si>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</si>
  <si>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</si>
  <si>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</si>
  <si>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</si>
  <si>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</si>
  <si>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</si>
  <si>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</si>
  <si>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</si>
  <si>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</si>
  <si>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</si>
  <si>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</si>
  <si>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</si>
  <si>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</si>
  <si>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</si>
  <si>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</si>
  <si>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</si>
  <si>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</si>
  <si>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</si>
  <si>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</si>
  <si>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</si>
  <si>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</si>
  <si>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</si>
  <si>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</si>
  <si>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</si>
  <si>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</si>
  <si>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</si>
  <si>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</si>
  <si>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</si>
  <si>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</si>
  <si>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</si>
  <si>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</si>
  <si>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</si>
  <si>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</si>
  <si>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</si>
  <si>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</si>
  <si>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</si>
  <si>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</si>
  <si>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</si>
  <si>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</si>
  <si>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</si>
  <si>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</si>
  <si>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</si>
  <si>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</si>
  <si>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</si>
  <si>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</si>
  <si>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</si>
  <si>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</si>
  <si>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</si>
  <si>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</si>
  <si>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</si>
  <si>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</si>
  <si>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</si>
  <si>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</si>
  <si>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</si>
  <si>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</si>
  <si>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</si>
  <si>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</si>
  <si>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</si>
  <si>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</si>
  <si>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</si>
  <si>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</si>
  <si>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</si>
  <si>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</si>
  <si>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</si>
  <si>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</si>
  <si>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</si>
  <si>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</si>
  <si>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</si>
  <si>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</si>
  <si>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</si>
  <si>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</si>
  <si>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</si>
  <si>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</si>
  <si>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</si>
  <si>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</si>
  <si>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</si>
  <si>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</si>
  <si>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</si>
  <si>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</si>
  <si>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</si>
  <si>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</si>
  <si>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</si>
  <si>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</si>
  <si>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</si>
  <si>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</si>
  <si>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</si>
  <si>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</si>
  <si>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</si>
  <si>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</si>
  <si>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</si>
  <si>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</si>
  <si>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</si>
  <si>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</si>
  <si>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</si>
  <si>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</si>
  <si>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</si>
  <si>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</si>
  <si>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</si>
  <si>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</si>
  <si>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</si>
  <si>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</si>
  <si>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</si>
  <si>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</si>
  <si>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</si>
  <si>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</si>
  <si>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</si>
  <si>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</si>
  <si>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</si>
  <si>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</si>
  <si>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</si>
  <si>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</si>
  <si>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</si>
  <si>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</si>
  <si>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</si>
  <si>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</si>
  <si>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</si>
  <si>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</si>
  <si>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</si>
  <si>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</si>
  <si>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</si>
  <si>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</si>
  <si>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</si>
  <si>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</si>
  <si>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</si>
  <si>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</si>
  <si>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</si>
  <si>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</si>
  <si>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</si>
  <si>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</si>
  <si>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</si>
  <si>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</si>
  <si>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</si>
  <si>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</si>
  <si>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</si>
  <si>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</si>
  <si>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</si>
  <si>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</si>
  <si>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</si>
  <si>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</si>
  <si>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</si>
  <si>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</si>
  <si>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</si>
  <si>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</si>
  <si>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</si>
  <si>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</si>
  <si>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</si>
  <si>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</si>
  <si>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</si>
  <si>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</si>
  <si>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</si>
  <si>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</si>
  <si>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</si>
  <si>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</si>
  <si>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</si>
  <si>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</si>
  <si>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</si>
  <si>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</si>
  <si>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</si>
  <si>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</si>
  <si>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</si>
  <si>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</si>
  <si>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</si>
  <si>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</si>
  <si>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</si>
  <si>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</si>
  <si>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</si>
  <si>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</si>
  <si>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</si>
  <si>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</si>
  <si>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</si>
  <si>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</si>
  <si>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</si>
  <si>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</si>
  <si>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</si>
  <si>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</si>
  <si>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</si>
  <si>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</si>
  <si>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</si>
  <si>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</si>
  <si>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</si>
  <si>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</si>
  <si>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</si>
  <si>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</si>
  <si>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</si>
  <si>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</si>
  <si>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</si>
  <si>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</si>
  <si>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</si>
  <si>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</si>
  <si>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</si>
  <si>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</si>
  <si>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</si>
  <si>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</si>
  <si>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</si>
  <si>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</si>
  <si>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</si>
  <si>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</si>
  <si>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</si>
  <si>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</si>
  <si>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</si>
  <si>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</si>
  <si>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</si>
  <si>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</si>
  <si>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</si>
  <si>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</si>
  <si>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</si>
  <si>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</si>
  <si>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</si>
  <si>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</si>
  <si>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</si>
  <si>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</si>
  <si>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</si>
  <si>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</si>
  <si>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</si>
  <si>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</si>
  <si>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</si>
  <si>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</si>
  <si>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</si>
  <si>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</si>
  <si>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</si>
  <si>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</si>
  <si>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</si>
  <si>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</si>
  <si>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</si>
  <si>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</si>
  <si>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</si>
  <si>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</si>
  <si>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</si>
  <si>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</si>
  <si>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</si>
  <si>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</si>
  <si>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</si>
  <si>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</si>
  <si>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</si>
  <si>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</si>
  <si>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</si>
  <si>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</si>
  <si>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</si>
  <si>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</si>
  <si>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</si>
  <si>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</si>
  <si>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</si>
  <si>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</si>
  <si>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</si>
  <si>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</si>
  <si>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</si>
  <si>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</si>
  <si>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</si>
  <si>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</si>
  <si>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</si>
  <si>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</si>
  <si>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</si>
  <si>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</si>
  <si>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</si>
  <si>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</si>
  <si>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</si>
  <si>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</si>
  <si>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</si>
  <si>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</si>
  <si>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</si>
  <si>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</si>
  <si>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</si>
  <si>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</si>
  <si>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</si>
  <si>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</si>
  <si>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</si>
  <si>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</si>
  <si>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</si>
  <si>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</si>
  <si>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</si>
  <si>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</si>
  <si>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</si>
  <si>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</si>
  <si>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</si>
  <si>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</si>
  <si>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</si>
  <si>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</si>
  <si>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</si>
  <si>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</si>
  <si>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</si>
  <si>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</si>
  <si>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</si>
  <si>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</si>
  <si>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</si>
  <si>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</si>
  <si>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</si>
  <si>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</si>
  <si>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</si>
  <si>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</si>
  <si>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</si>
  <si>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</si>
  <si>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</si>
  <si>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</si>
  <si>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</si>
  <si>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</si>
  <si>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</si>
  <si>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</si>
  <si>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</si>
  <si>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</si>
  <si>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</si>
  <si>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</si>
  <si>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</si>
  <si>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</si>
  <si>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</si>
  <si>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</si>
  <si>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</si>
  <si>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</si>
  <si>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</si>
  <si>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</si>
  <si>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</si>
  <si>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</si>
  <si>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</si>
  <si>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</si>
  <si>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</si>
  <si>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</si>
  <si>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</si>
  <si>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</si>
  <si>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</si>
  <si>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</si>
  <si>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</si>
  <si>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</si>
  <si>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</si>
  <si>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</si>
  <si>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</si>
  <si>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</si>
  <si>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</si>
  <si>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</si>
  <si>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</si>
  <si>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</si>
  <si>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</si>
  <si>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</si>
  <si>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</si>
  <si>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</si>
  <si>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</si>
  <si>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</si>
  <si>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</si>
  <si>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</si>
  <si>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</si>
  <si>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</si>
  <si>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</si>
  <si>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</si>
  <si>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</si>
  <si>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</si>
  <si>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</si>
  <si>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</si>
  <si>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</si>
  <si>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</si>
  <si>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</si>
  <si>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</si>
  <si>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</si>
  <si>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</si>
  <si>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</si>
  <si>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</si>
  <si>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</si>
  <si>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</si>
  <si>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</si>
  <si>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</si>
  <si>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</si>
  <si>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</si>
  <si>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</si>
  <si>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</si>
  <si>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</si>
  <si>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</si>
  <si>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</si>
  <si>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</si>
  <si>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</si>
  <si>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</si>
  <si>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</si>
  <si>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</si>
  <si>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</si>
  <si>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</si>
  <si>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</si>
  <si>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</si>
  <si>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</si>
  <si>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</si>
  <si>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</si>
  <si>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</si>
  <si>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</si>
  <si>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</si>
  <si>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</si>
  <si>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</si>
  <si>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</si>
  <si>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</si>
  <si>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</si>
  <si>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</si>
  <si>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</si>
  <si>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</si>
  <si>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</si>
  <si>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</si>
  <si>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</si>
  <si>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</si>
  <si>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</si>
  <si>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</si>
  <si>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</si>
  <si>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</si>
  <si>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</si>
  <si>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</si>
  <si>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</si>
  <si>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</si>
  <si>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</si>
  <si>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</si>
  <si>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</si>
  <si>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</si>
  <si>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</si>
  <si>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</si>
  <si>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</si>
  <si>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</si>
  <si>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</si>
  <si>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</si>
  <si>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</si>
  <si>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</si>
  <si>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</si>
  <si>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</si>
  <si>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</si>
  <si>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</si>
  <si>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</si>
  <si>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</si>
  <si>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</si>
  <si>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</si>
  <si>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</si>
  <si>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</si>
  <si>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</si>
  <si>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</si>
  <si>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</si>
  <si>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</si>
  <si>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</si>
  <si>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</si>
  <si>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</si>
  <si>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</si>
  <si>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</si>
  <si>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</si>
  <si>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</si>
  <si>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</si>
  <si>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</si>
  <si>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</si>
  <si>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</si>
  <si>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</si>
  <si>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</si>
  <si>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</si>
  <si>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</si>
  <si>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</si>
  <si>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</si>
  <si>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</si>
  <si>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</si>
  <si>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</si>
  <si>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</si>
  <si>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</si>
  <si>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</si>
  <si>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</si>
  <si>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</si>
  <si>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</si>
  <si>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</si>
  <si>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</si>
  <si>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</si>
  <si>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</si>
  <si>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</si>
  <si>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</si>
  <si>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</si>
  <si>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</si>
  <si>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</si>
  <si>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</si>
  <si>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</si>
  <si>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</si>
  <si>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</si>
  <si>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</si>
  <si>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</si>
  <si>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</si>
  <si>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</si>
  <si>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</si>
  <si>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</si>
  <si>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</si>
  <si>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</si>
  <si>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</si>
  <si>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</si>
  <si>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</si>
  <si>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</si>
  <si>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</si>
  <si>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</si>
  <si>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</si>
  <si>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</si>
  <si>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</si>
  <si>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</si>
  <si>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</si>
  <si>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</si>
  <si>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</si>
  <si>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</si>
  <si>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</si>
  <si>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</si>
  <si>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</si>
  <si>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</si>
  <si>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</si>
  <si>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</si>
  <si>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</si>
  <si>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</si>
  <si>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</si>
  <si>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</si>
  <si>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</si>
  <si>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</si>
  <si>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</si>
  <si>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</si>
  <si>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</si>
  <si>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</si>
  <si>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</si>
  <si>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</si>
  <si>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</si>
  <si>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</si>
  <si>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</si>
  <si>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</si>
  <si>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</si>
  <si>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</si>
  <si>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</si>
  <si>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</si>
  <si>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</si>
  <si>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</si>
  <si>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</si>
  <si>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</si>
  <si>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</si>
  <si>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</si>
  <si>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</si>
  <si>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</si>
  <si>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</si>
  <si>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</si>
  <si>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</si>
  <si>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</si>
  <si>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</si>
  <si>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</si>
  <si>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</si>
  <si>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</si>
  <si>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</si>
  <si>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</si>
  <si>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</si>
  <si>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</si>
  <si>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</si>
  <si>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</si>
  <si>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</si>
  <si>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</si>
  <si>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</si>
  <si>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</si>
  <si>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</si>
  <si>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</si>
  <si>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</si>
  <si>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</si>
  <si>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</si>
  <si>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</si>
  <si>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</si>
  <si>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</si>
  <si>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</si>
  <si>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</si>
  <si>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</si>
  <si>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</si>
  <si>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</si>
  <si>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</si>
  <si>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</si>
  <si>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</si>
  <si>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</si>
  <si>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</si>
  <si>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</si>
  <si>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</si>
  <si>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</si>
  <si>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</si>
  <si>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</si>
  <si>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</si>
  <si>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</si>
  <si>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</si>
  <si>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</si>
  <si>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</si>
  <si>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</si>
  <si>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</si>
  <si>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</si>
  <si>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</si>
  <si>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</si>
  <si>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</si>
  <si>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</si>
  <si>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</si>
  <si>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</si>
  <si>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</si>
  <si>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</si>
  <si>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</si>
  <si>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</si>
  <si>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</si>
  <si>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</si>
  <si>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</si>
  <si>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</si>
  <si>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</si>
  <si>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</si>
  <si>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</si>
  <si>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</si>
  <si>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</si>
  <si>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</si>
  <si>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</si>
  <si>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</si>
  <si>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</si>
  <si>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</si>
  <si>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</si>
  <si>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</si>
  <si>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</si>
  <si>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</si>
  <si>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</si>
  <si>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</si>
  <si>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</si>
  <si>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</si>
  <si>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</si>
  <si>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</si>
  <si>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</si>
  <si>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</si>
  <si>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</si>
  <si>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</si>
  <si>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</si>
  <si>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</si>
  <si>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</si>
  <si>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</si>
  <si>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</si>
  <si>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</si>
  <si>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</si>
  <si>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</si>
  <si>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</si>
  <si>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</si>
  <si>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</si>
  <si>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</si>
  <si>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</si>
  <si>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</si>
  <si>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</si>
  <si>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</si>
  <si>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</si>
  <si>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</si>
  <si>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</si>
  <si>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</si>
  <si>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</si>
  <si>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</si>
  <si>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</si>
  <si>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</si>
  <si>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</si>
  <si>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</si>
  <si>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</si>
  <si>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</si>
  <si>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</si>
  <si>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</si>
  <si>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</si>
  <si>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</si>
  <si>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</si>
  <si>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</si>
  <si>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</si>
  <si>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</si>
  <si>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</si>
  <si>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</si>
  <si>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</si>
  <si>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</si>
  <si>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</si>
  <si>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</si>
  <si>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</si>
  <si>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</si>
  <si>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</si>
  <si>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</si>
  <si>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</si>
  <si>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</si>
  <si>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</si>
  <si>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</si>
  <si>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</si>
  <si>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</si>
  <si>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</si>
  <si>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</si>
  <si>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</si>
  <si>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</si>
  <si>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</si>
  <si>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</si>
  <si>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</si>
  <si>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</si>
  <si>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</si>
  <si>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</si>
  <si>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</si>
  <si>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</si>
  <si>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</si>
  <si>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</si>
  <si>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</si>
  <si>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</si>
  <si>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</si>
  <si>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</si>
  <si>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</si>
  <si>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</si>
  <si>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</si>
  <si>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</si>
  <si>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</si>
  <si>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</si>
  <si>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</si>
  <si>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</si>
  <si>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</si>
  <si>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</si>
  <si>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</si>
  <si>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</si>
  <si>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</si>
  <si>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</si>
  <si>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</si>
  <si>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</si>
  <si>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</si>
  <si>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</si>
  <si>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</si>
  <si>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</si>
  <si>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</si>
  <si>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</si>
  <si>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</si>
  <si>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</si>
  <si>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</si>
  <si>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</si>
  <si>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</si>
  <si>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</si>
  <si>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</si>
  <si>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</si>
  <si>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</si>
  <si>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</si>
  <si>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</si>
  <si>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</si>
  <si>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</si>
  <si>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</si>
  <si>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</si>
  <si>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</si>
  <si>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</si>
  <si>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</si>
  <si>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</si>
  <si>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</si>
  <si>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</si>
  <si>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</si>
  <si>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</si>
  <si>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</si>
  <si>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</si>
  <si>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</si>
  <si>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</si>
  <si>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</si>
  <si>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</si>
  <si>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</si>
  <si>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</si>
  <si>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</si>
  <si>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</si>
  <si>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</si>
  <si>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</si>
  <si>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</si>
  <si>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</si>
  <si>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</si>
  <si>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</si>
  <si>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</si>
  <si>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</si>
  <si>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</si>
  <si>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</si>
  <si>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</si>
  <si>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</si>
  <si>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</si>
  <si>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</si>
  <si>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</si>
  <si>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</si>
  <si>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</si>
  <si>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</si>
  <si>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</si>
  <si>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</si>
  <si>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</si>
  <si>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</si>
  <si>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</si>
  <si>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</si>
  <si>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</si>
  <si>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</si>
  <si>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</si>
  <si>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</si>
  <si>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</si>
  <si>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</si>
  <si>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</si>
  <si>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</si>
  <si>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</si>
  <si>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</si>
  <si>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</si>
  <si>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</si>
  <si>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</si>
  <si>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</si>
  <si>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</si>
  <si>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</si>
  <si>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</si>
  <si>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</si>
  <si>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</si>
  <si>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</si>
  <si>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</si>
  <si>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</si>
  <si>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</si>
  <si>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</si>
  <si>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</si>
  <si>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</si>
  <si>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</si>
  <si>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</si>
  <si>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</si>
  <si>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</si>
  <si>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</si>
  <si>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</si>
  <si>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</si>
  <si>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</si>
  <si>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</si>
  <si>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</si>
  <si>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</si>
  <si>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</si>
  <si>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</si>
  <si>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</si>
  <si>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</si>
  <si>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</si>
  <si>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</si>
  <si>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</si>
  <si>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</si>
  <si>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</si>
  <si>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</si>
  <si>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</si>
  <si>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</si>
  <si>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</si>
  <si>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</si>
  <si>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</si>
  <si>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</si>
  <si>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</si>
  <si>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</si>
  <si>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</si>
  <si>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</si>
  <si>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</si>
  <si>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</si>
  <si>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</si>
  <si>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</si>
  <si>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</si>
  <si>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</si>
  <si>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</si>
  <si>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</si>
  <si>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</si>
  <si>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</si>
  <si>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</si>
  <si>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</si>
  <si>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</si>
  <si>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</si>
  <si>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</si>
  <si>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</si>
  <si>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</si>
  <si>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</si>
  <si>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</si>
  <si>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</si>
  <si>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</si>
  <si>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</si>
  <si>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</si>
  <si>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</si>
  <si>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</si>
  <si>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</si>
  <si>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</si>
  <si>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</si>
  <si>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</si>
  <si>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</si>
  <si>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</si>
  <si>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</si>
  <si>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</si>
  <si>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</si>
  <si>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</si>
  <si>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</si>
  <si>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</si>
  <si>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</si>
  <si>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</si>
  <si>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</si>
  <si>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</si>
  <si>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</si>
  <si>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</si>
  <si>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</si>
  <si>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</si>
  <si>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</si>
  <si>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</si>
  <si>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</si>
  <si>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</si>
  <si>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</si>
  <si>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</si>
  <si>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</si>
  <si>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</si>
  <si>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</si>
  <si>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</si>
  <si>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</si>
  <si>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</si>
  <si>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</si>
  <si>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</si>
  <si>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</si>
  <si>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</si>
  <si>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</si>
  <si>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</si>
  <si>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</si>
  <si>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</si>
  <si>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</si>
  <si>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</si>
  <si>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</si>
  <si>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</si>
  <si>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</si>
  <si>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</si>
  <si>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</si>
  <si>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</si>
  <si>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</si>
  <si>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</si>
  <si>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</si>
  <si>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</si>
  <si>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</si>
  <si>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</si>
  <si>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</si>
  <si>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</si>
  <si>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</si>
  <si>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</si>
  <si>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</si>
  <si>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</si>
  <si>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</si>
  <si>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</si>
  <si>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</si>
  <si>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</si>
  <si>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</si>
  <si>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</si>
  <si>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</si>
  <si>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</si>
  <si>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</si>
  <si>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</si>
  <si>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</si>
  <si>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</si>
  <si>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</si>
  <si>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</si>
  <si>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</si>
  <si>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</si>
  <si>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</si>
  <si>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</si>
  <si>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</si>
  <si>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</si>
  <si>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</si>
  <si>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</si>
  <si>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</si>
  <si>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</si>
  <si>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</si>
  <si>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</si>
  <si>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</si>
  <si>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</si>
  <si>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</si>
  <si>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</si>
  <si>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</si>
  <si>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</si>
  <si>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</si>
  <si>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</si>
  <si>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</si>
  <si>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</si>
  <si>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</si>
  <si>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</si>
  <si>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</si>
  <si>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</si>
  <si>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</si>
  <si>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</si>
  <si>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</si>
  <si>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</si>
  <si>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</si>
  <si>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</si>
  <si>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</si>
  <si>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</si>
  <si>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</si>
  <si>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</si>
  <si>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</si>
  <si>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</si>
  <si>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</si>
  <si>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</si>
  <si>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</si>
  <si>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</si>
  <si>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</si>
  <si>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</si>
  <si>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</si>
  <si>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</si>
  <si>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</si>
  <si>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</si>
  <si>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</si>
  <si>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</si>
  <si>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</si>
  <si>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</si>
  <si>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</si>
  <si>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</si>
  <si>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</si>
  <si>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</si>
  <si>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</si>
  <si>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</si>
  <si>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</si>
  <si>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</si>
  <si>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</si>
  <si>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</si>
  <si>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</si>
  <si>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</si>
  <si>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</si>
  <si>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</si>
  <si>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</si>
  <si>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</si>
  <si>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</si>
  <si>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</si>
  <si>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</si>
  <si>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</si>
  <si>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</si>
  <si>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</si>
  <si>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</si>
  <si>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</si>
  <si>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</si>
  <si>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</si>
  <si>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</si>
  <si>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</si>
  <si>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</si>
  <si>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</si>
  <si>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</si>
  <si>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</si>
  <si>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</si>
  <si>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</si>
  <si>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</si>
  <si>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</si>
  <si>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</si>
  <si>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</si>
  <si>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</si>
  <si>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</si>
  <si>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</si>
  <si>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</si>
  <si>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</si>
  <si>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</si>
  <si>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</si>
  <si>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</si>
  <si>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</si>
  <si>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</si>
  <si>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</si>
  <si>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</si>
  <si>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</si>
  <si>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</si>
  <si>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</si>
  <si>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</si>
  <si>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</si>
  <si>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</si>
  <si>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</si>
  <si>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</si>
  <si>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</si>
  <si>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</si>
  <si>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</si>
  <si>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</si>
  <si>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</si>
  <si>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</si>
  <si>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</si>
  <si>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</si>
  <si>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</si>
  <si>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</si>
  <si>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</si>
  <si>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</si>
  <si>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</si>
  <si>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</si>
  <si>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</si>
  <si>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</si>
  <si>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</si>
  <si>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</si>
  <si>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</si>
  <si>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</si>
  <si>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</si>
  <si>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</si>
  <si>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</si>
  <si>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</si>
  <si>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</si>
  <si>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</si>
  <si>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</si>
  <si>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</si>
  <si>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</si>
  <si>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</si>
  <si>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</si>
  <si>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</si>
  <si>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</si>
  <si>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</si>
  <si>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</si>
  <si>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</si>
  <si>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</si>
  <si>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</si>
  <si>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</si>
  <si>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</si>
  <si>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</si>
  <si>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</si>
  <si>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</si>
  <si>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</si>
  <si>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</si>
  <si>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</si>
  <si>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</si>
  <si>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</si>
  <si>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</si>
  <si>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</si>
  <si>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</si>
  <si>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</si>
  <si>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</si>
  <si>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</si>
  <si>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</si>
  <si>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</si>
  <si>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</si>
  <si>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</si>
  <si>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</si>
  <si>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</si>
  <si>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</si>
  <si>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</si>
  <si>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</si>
  <si>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</si>
  <si>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</si>
  <si>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</si>
  <si>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</si>
  <si>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</si>
  <si>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</si>
  <si>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</si>
  <si>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</si>
  <si>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</si>
  <si>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</si>
  <si>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</si>
  <si>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</si>
  <si>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</si>
  <si>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</si>
  <si>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</si>
  <si>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</si>
  <si>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</si>
  <si>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</si>
  <si>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</si>
  <si>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</si>
  <si>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</si>
  <si>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</si>
  <si>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</si>
  <si>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</si>
  <si>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</si>
  <si>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</si>
  <si>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</si>
  <si>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</si>
  <si>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</si>
  <si>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</si>
  <si>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</si>
  <si>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</si>
  <si>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</si>
  <si>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</si>
  <si>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</si>
  <si>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</si>
  <si>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</si>
  <si>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</si>
  <si>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</si>
  <si>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</si>
  <si>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</si>
  <si>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</si>
  <si>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</si>
  <si>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</si>
  <si>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</si>
  <si>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</si>
  <si>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</si>
  <si>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</si>
  <si>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</si>
  <si>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</si>
  <si>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</si>
  <si>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</si>
  <si>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</si>
  <si>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</si>
  <si>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</si>
  <si>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</si>
  <si>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</si>
  <si>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</si>
  <si>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</si>
  <si>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</si>
  <si>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</si>
  <si>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</si>
  <si>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</si>
  <si>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</si>
  <si>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</si>
  <si>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</si>
  <si>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</si>
  <si>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</si>
  <si>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</si>
  <si>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</si>
  <si>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</si>
  <si>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</si>
  <si>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</si>
  <si>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</si>
  <si>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</si>
  <si>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</si>
  <si>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</si>
  <si>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</si>
  <si>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</si>
  <si>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</si>
  <si>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</si>
  <si>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</si>
  <si>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</si>
  <si>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</si>
  <si>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</si>
  <si>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</si>
  <si>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</si>
  <si>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</si>
  <si>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</si>
  <si>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</si>
  <si>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</si>
  <si>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</si>
  <si>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</si>
  <si>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</si>
  <si>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</si>
  <si>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</si>
  <si>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</si>
  <si>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</si>
  <si>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</si>
  <si>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</si>
  <si>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</si>
  <si>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</si>
  <si>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</si>
  <si>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</si>
  <si>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</si>
  <si>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</si>
  <si>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</si>
  <si>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</si>
  <si>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</si>
  <si>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</si>
  <si>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</si>
  <si>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</si>
  <si>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</si>
  <si>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</si>
  <si>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</si>
  <si>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</si>
  <si>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</si>
  <si>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</si>
  <si>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</si>
  <si>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</si>
  <si>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</si>
  <si>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</si>
  <si>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</si>
  <si>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</si>
  <si>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</si>
  <si>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</si>
  <si>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</si>
  <si>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</si>
  <si>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</si>
  <si>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</si>
  <si>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</si>
  <si>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</si>
  <si>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</si>
  <si>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</si>
  <si>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</si>
  <si>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</si>
  <si>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</si>
  <si>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</si>
  <si>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</si>
  <si>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</si>
  <si>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</si>
  <si>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</si>
  <si>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</si>
  <si>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</si>
  <si>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</si>
  <si>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</si>
  <si>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</si>
  <si>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</si>
  <si>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</si>
  <si>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</si>
  <si>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</si>
  <si>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</si>
  <si>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</si>
  <si>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</si>
  <si>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</si>
  <si>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</si>
  <si>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</si>
  <si>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</si>
  <si>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</si>
  <si>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</si>
  <si>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</si>
  <si>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</si>
  <si>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</si>
  <si>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</si>
  <si>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</si>
  <si>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</si>
  <si>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</si>
  <si>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</si>
  <si>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</si>
  <si>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</si>
  <si>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</si>
  <si>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</si>
  <si>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</si>
  <si>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</si>
  <si>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</si>
  <si>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</si>
  <si>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</si>
  <si>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</si>
  <si>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</si>
  <si>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</si>
  <si>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</si>
  <si>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</si>
  <si>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</si>
  <si>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</si>
  <si>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</si>
  <si>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</si>
  <si>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</si>
  <si>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</si>
  <si>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</si>
  <si>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</si>
  <si>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</si>
  <si>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</si>
  <si>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</si>
  <si>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</si>
  <si>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</si>
  <si>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</si>
  <si>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</si>
  <si>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</si>
  <si>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</si>
  <si>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</si>
  <si>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</si>
  <si>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</si>
  <si>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</si>
  <si>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</si>
  <si>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</si>
  <si>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</si>
  <si>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</si>
  <si>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</si>
  <si>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</si>
  <si>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</si>
  <si>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</si>
  <si>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</si>
  <si>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</si>
  <si>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</si>
  <si>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</si>
  <si>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</si>
  <si>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</si>
  <si>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</si>
  <si>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</si>
  <si>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</si>
  <si>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</si>
  <si>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</si>
  <si>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</si>
  <si>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</si>
  <si>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</si>
  <si>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</si>
  <si>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</si>
  <si>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</si>
  <si>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</si>
  <si>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</si>
  <si>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</si>
  <si>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</si>
  <si>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</si>
  <si>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</si>
  <si>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</si>
  <si>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</si>
  <si>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</si>
  <si>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</si>
  <si>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</si>
  <si>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</si>
  <si>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</si>
  <si>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</si>
  <si>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</si>
  <si>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</si>
  <si>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</si>
  <si>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</si>
  <si>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</si>
  <si>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</si>
  <si>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</si>
  <si>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</si>
  <si>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</si>
  <si>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</si>
  <si>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</si>
  <si>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</si>
  <si>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</si>
  <si>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</si>
  <si>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</si>
  <si>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</si>
  <si>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</si>
  <si>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</si>
  <si>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</si>
  <si>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</si>
  <si>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</si>
  <si>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</si>
  <si>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</si>
  <si>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</si>
  <si>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</si>
  <si>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</si>
  <si>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</si>
  <si>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</si>
  <si>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</si>
  <si>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</si>
  <si>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</si>
  <si>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</si>
  <si>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</si>
  <si>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</si>
  <si>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</si>
  <si>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</si>
  <si>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</si>
  <si>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</si>
  <si>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</si>
  <si>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</si>
  <si>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</si>
  <si>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</si>
  <si>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</si>
  <si>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</si>
  <si>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</si>
  <si>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</si>
  <si>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</si>
  <si>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</si>
  <si>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</si>
  <si>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</si>
  <si>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</si>
  <si>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</si>
  <si>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</si>
  <si>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</si>
  <si>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</si>
  <si>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</si>
  <si>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</si>
  <si>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</si>
  <si>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</si>
  <si>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</si>
  <si>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</si>
  <si>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</si>
  <si>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</si>
  <si>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</si>
  <si>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</si>
  <si>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</si>
  <si>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</si>
  <si>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</si>
  <si>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</si>
  <si>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</si>
  <si>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</si>
  <si>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</si>
  <si>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</si>
  <si>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</si>
  <si>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</si>
  <si>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</si>
  <si>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</si>
  <si>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</si>
  <si>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</si>
  <si>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</si>
  <si>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</si>
  <si>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</si>
  <si>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</si>
  <si>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</si>
  <si>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</si>
  <si>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</si>
  <si>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</si>
  <si>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</si>
  <si>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</si>
  <si>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</si>
  <si>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</si>
  <si>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</si>
  <si>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</si>
  <si>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</si>
  <si>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</si>
  <si>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</si>
  <si>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</si>
  <si>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</si>
  <si>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</si>
  <si>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</si>
  <si>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</si>
  <si>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</si>
  <si>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</si>
  <si>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</si>
  <si>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</si>
  <si>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</si>
  <si>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</si>
  <si>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</si>
  <si>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</si>
  <si>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</si>
  <si>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</si>
  <si>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</si>
  <si>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</si>
  <si>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</si>
  <si>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</si>
  <si>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</si>
  <si>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</si>
  <si>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</si>
  <si>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</si>
  <si>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</si>
  <si>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</si>
  <si>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</si>
  <si>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</si>
  <si>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</si>
  <si>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</si>
  <si>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</si>
  <si>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</si>
  <si>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</si>
  <si>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</si>
  <si>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</si>
  <si>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</si>
  <si>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</si>
  <si>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</si>
  <si>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</si>
  <si>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</si>
  <si>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</si>
  <si>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</si>
  <si>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</si>
  <si>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</si>
  <si>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</si>
  <si>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</si>
  <si>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</si>
  <si>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</si>
  <si>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</si>
  <si>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</si>
  <si>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</si>
  <si>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</si>
  <si>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</si>
  <si>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</si>
  <si>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</si>
  <si>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</si>
  <si>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</si>
  <si>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</si>
  <si>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</si>
  <si>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</si>
  <si>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</si>
  <si>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</si>
  <si>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</si>
  <si>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</si>
  <si>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</si>
  <si>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</si>
  <si>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</si>
  <si>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</si>
  <si>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</si>
  <si>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</si>
  <si>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</si>
  <si>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</si>
  <si>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</si>
  <si>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</si>
  <si>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</si>
  <si>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</si>
  <si>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</si>
  <si>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</si>
  <si>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</si>
  <si>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</si>
  <si>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</si>
  <si>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</si>
  <si>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</si>
  <si>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</si>
  <si>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</si>
  <si>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</si>
  <si>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</si>
  <si>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</si>
  <si>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</si>
  <si>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</si>
  <si>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</si>
  <si>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</si>
  <si>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</si>
  <si>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</si>
  <si>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</si>
  <si>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</si>
  <si>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</si>
  <si>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</si>
  <si>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</si>
  <si>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</si>
  <si>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</si>
  <si>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</si>
  <si>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</si>
  <si>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</si>
  <si>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</si>
  <si>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</si>
  <si>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</si>
  <si>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</si>
  <si>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</si>
  <si>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</si>
  <si>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</si>
  <si>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</si>
  <si>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</si>
  <si>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</si>
  <si>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</si>
  <si>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</si>
  <si>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</si>
  <si>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</si>
  <si>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</si>
  <si>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</si>
  <si>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</si>
  <si>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</si>
  <si>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</si>
  <si>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</si>
  <si>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</si>
  <si>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</si>
  <si>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</si>
  <si>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</si>
  <si>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</si>
  <si>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</si>
  <si>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</si>
  <si>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</si>
  <si>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</si>
  <si>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</si>
  <si>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</si>
  <si>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</si>
  <si>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</si>
  <si>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</si>
  <si>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</si>
  <si>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</si>
  <si>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</si>
  <si>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</si>
  <si>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</si>
  <si>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</si>
  <si>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</si>
  <si>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</si>
  <si>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</si>
  <si>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</si>
  <si>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</si>
  <si>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</si>
  <si>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</si>
  <si>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</si>
  <si>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</si>
  <si>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</si>
  <si>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</si>
  <si>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</si>
  <si>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</si>
  <si>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</si>
  <si>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</si>
  <si>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</si>
  <si>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</si>
  <si>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</si>
  <si>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</si>
  <si>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</si>
  <si>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</si>
  <si>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</si>
  <si>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</si>
  <si>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</si>
  <si>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</si>
  <si>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</si>
  <si>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</si>
  <si>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</si>
  <si>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</si>
  <si>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</si>
  <si>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</si>
  <si>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</si>
  <si>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</si>
  <si>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</si>
  <si>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</si>
  <si>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</si>
  <si>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</si>
  <si>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</si>
  <si>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</si>
  <si>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</si>
  <si>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</si>
  <si>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</si>
  <si>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</si>
  <si>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</si>
  <si>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</si>
  <si>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</si>
  <si>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</si>
  <si>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</si>
  <si>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</si>
  <si>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</si>
  <si>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</si>
  <si>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</si>
  <si>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</si>
  <si>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</si>
  <si>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</si>
  <si>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</si>
  <si>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</si>
  <si>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</si>
  <si>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</si>
  <si>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</si>
  <si>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</si>
  <si>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</si>
  <si>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</si>
  <si>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</si>
  <si>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</si>
  <si>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</si>
  <si>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</si>
  <si>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</si>
  <si>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</si>
  <si>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</si>
  <si>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</si>
  <si>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</si>
  <si>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</si>
  <si>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</si>
  <si>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</si>
  <si>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</si>
  <si>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</si>
  <si>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</si>
  <si>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</si>
  <si>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</si>
  <si>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</si>
  <si>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</si>
  <si>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</si>
  <si>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</si>
  <si>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</si>
  <si>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</si>
  <si>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</si>
  <si>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</si>
  <si>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</si>
  <si>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</si>
  <si>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</si>
  <si>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</si>
  <si>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</si>
  <si>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</si>
  <si>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</si>
  <si>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</si>
  <si>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</si>
  <si>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</si>
  <si>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</si>
  <si>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</si>
  <si>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</si>
  <si>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</si>
  <si>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</si>
  <si>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</si>
  <si>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</si>
  <si>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</si>
  <si>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</si>
  <si>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</si>
  <si>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</si>
  <si>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</si>
  <si>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</si>
  <si>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</si>
  <si>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</si>
  <si>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</si>
  <si>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</si>
  <si>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</si>
  <si>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</si>
  <si>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</si>
  <si>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</si>
  <si>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</si>
  <si>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</si>
  <si>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</si>
  <si>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</si>
  <si>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</si>
  <si>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</si>
  <si>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</si>
  <si>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</si>
  <si>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</si>
  <si>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</si>
  <si>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</si>
  <si>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</si>
  <si>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</si>
  <si>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</si>
  <si>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</si>
  <si>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</si>
  <si>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</si>
  <si>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</si>
  <si>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</si>
  <si>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</si>
  <si>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</si>
  <si>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</si>
  <si>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</si>
  <si>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</si>
  <si>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</si>
  <si>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</si>
  <si>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</si>
  <si>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</si>
  <si>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</si>
  <si>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</si>
  <si>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</si>
  <si>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</si>
  <si>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</si>
  <si>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</si>
  <si>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</si>
  <si>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</si>
  <si>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</si>
  <si>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</si>
  <si>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</si>
  <si>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</si>
  <si>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</si>
  <si>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</si>
  <si>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</si>
  <si>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</si>
  <si>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</si>
  <si>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</si>
  <si>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</si>
  <si>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</si>
  <si>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</si>
  <si>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</si>
  <si>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</si>
  <si>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</si>
  <si>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</si>
  <si>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</si>
  <si>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</si>
  <si>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</si>
  <si>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</si>
  <si>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</si>
  <si>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</si>
  <si>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</si>
  <si>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</si>
  <si>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</si>
  <si>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</si>
  <si>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</si>
  <si>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</si>
  <si>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</si>
  <si>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</si>
  <si>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</si>
  <si>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</si>
  <si>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</si>
  <si>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</si>
  <si>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</si>
  <si>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</si>
  <si>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</si>
  <si>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</si>
  <si>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</si>
  <si>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</si>
  <si>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</si>
  <si>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</si>
  <si>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</si>
  <si>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</si>
  <si>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</si>
  <si>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</si>
  <si>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</si>
  <si>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</si>
  <si>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</si>
  <si>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</si>
  <si>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</si>
  <si>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</si>
  <si>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</si>
  <si>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</si>
  <si>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</si>
  <si>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</si>
  <si>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</si>
  <si>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</si>
  <si>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</si>
  <si>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</si>
  <si>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</si>
  <si>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</si>
  <si>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</si>
  <si>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</si>
  <si>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</si>
  <si>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</si>
  <si>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</si>
  <si>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</si>
  <si>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</si>
  <si>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</si>
  <si>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</si>
  <si>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</si>
  <si>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</si>
  <si>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</si>
  <si>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</si>
  <si>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</si>
  <si>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</si>
  <si>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</si>
  <si>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</si>
  <si>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</si>
  <si>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</si>
  <si>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</si>
  <si>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</si>
  <si>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</si>
  <si>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</si>
  <si>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</si>
  <si>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</si>
  <si>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</si>
  <si>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</si>
  <si>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</si>
  <si>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</si>
  <si>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</si>
  <si>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</si>
  <si>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</si>
  <si>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</si>
  <si>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</si>
  <si>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</si>
  <si>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</si>
  <si>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</si>
  <si>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</si>
  <si>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</si>
  <si>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</si>
  <si>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</si>
  <si>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</si>
  <si>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</si>
  <si>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</si>
  <si>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</si>
  <si>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</si>
  <si>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</si>
  <si>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</si>
  <si>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</si>
  <si>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</si>
  <si>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</si>
  <si>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</si>
  <si>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</si>
  <si>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</si>
  <si>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</si>
  <si>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</si>
  <si>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</si>
  <si>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</si>
  <si>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</si>
  <si>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</si>
  <si>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</si>
  <si>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</si>
  <si>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</si>
  <si>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</si>
  <si>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</si>
  <si>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</si>
  <si>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</si>
  <si>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</si>
  <si>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</si>
  <si>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</si>
  <si>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</si>
  <si>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</si>
  <si>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</si>
  <si>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</si>
  <si>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</si>
  <si>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</si>
  <si>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</si>
  <si>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</si>
  <si>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</si>
  <si>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</si>
  <si>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</si>
  <si>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</si>
  <si>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</si>
  <si>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</si>
  <si>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</si>
  <si>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</si>
  <si>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</si>
  <si>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</si>
  <si>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</si>
  <si>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</si>
  <si>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</si>
  <si>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</si>
  <si>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</si>
  <si>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</si>
  <si>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</si>
  <si>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</si>
  <si>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</si>
  <si>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</si>
  <si>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</si>
  <si>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</si>
  <si>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</si>
  <si>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</si>
  <si>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</si>
  <si>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</si>
  <si>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</si>
  <si>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</si>
  <si>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</si>
  <si>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</si>
  <si>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</si>
  <si>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</si>
  <si>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</si>
  <si>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</si>
  <si>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</si>
  <si>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</si>
  <si>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</si>
  <si>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</si>
  <si>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</si>
  <si>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</si>
  <si>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</si>
  <si>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</si>
  <si>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</si>
  <si>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</si>
  <si>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</si>
  <si>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</si>
  <si>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</si>
  <si>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</si>
  <si>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</si>
  <si>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</si>
  <si>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</si>
  <si>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</si>
  <si>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</si>
  <si>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</si>
  <si>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</si>
  <si>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</si>
  <si>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</si>
  <si>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</si>
  <si>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</si>
  <si>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</si>
  <si>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</si>
  <si>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</si>
  <si>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</si>
  <si>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</si>
  <si>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</si>
  <si>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</si>
  <si>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</si>
  <si>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</si>
  <si>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</si>
  <si>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</si>
  <si>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</si>
  <si>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</si>
  <si>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</si>
  <si>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</si>
  <si>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</si>
  <si>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</si>
  <si>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</si>
  <si>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</si>
  <si>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</si>
  <si>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</si>
  <si>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</si>
  <si>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</si>
  <si>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</si>
  <si>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</si>
  <si>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</si>
  <si>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</si>
  <si>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</si>
  <si>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</si>
  <si>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</si>
  <si>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</si>
  <si>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</si>
  <si>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</si>
  <si>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</si>
  <si>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</si>
  <si>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</si>
  <si>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</si>
  <si>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</si>
  <si>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</si>
  <si>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</si>
  <si>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</si>
  <si>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</si>
  <si>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</si>
  <si>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</si>
  <si>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</si>
  <si>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</si>
  <si>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</si>
  <si>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</si>
  <si>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</si>
  <si>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</si>
  <si>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</si>
  <si>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</si>
  <si>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</si>
  <si>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</si>
  <si>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</si>
  <si>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</si>
  <si>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</si>
  <si>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</si>
  <si>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</si>
  <si>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</si>
  <si>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</si>
  <si>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</si>
  <si>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</si>
  <si>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</si>
  <si>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</si>
  <si>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</si>
  <si>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</si>
  <si>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</si>
  <si>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</si>
  <si>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</si>
  <si>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</si>
  <si>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</si>
  <si>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</si>
  <si>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</si>
  <si>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</si>
  <si>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</si>
  <si>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</si>
  <si>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</si>
  <si>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</si>
  <si>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</si>
  <si>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</si>
  <si>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</si>
  <si>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</si>
  <si>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</si>
  <si>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</si>
  <si>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</si>
  <si>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</si>
  <si>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</si>
  <si>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</si>
  <si>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</si>
  <si>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</si>
  <si>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</si>
  <si>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</si>
  <si>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</si>
  <si>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</si>
  <si>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</si>
  <si>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</si>
  <si>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</si>
  <si>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</si>
  <si>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</si>
  <si>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</si>
  <si>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</si>
  <si>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</si>
  <si>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</si>
  <si>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</si>
  <si>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</si>
  <si>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</si>
  <si>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</si>
  <si>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</si>
  <si>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</si>
  <si>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</si>
  <si>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</si>
  <si>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</si>
  <si>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</si>
  <si>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</si>
  <si>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</si>
  <si>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</si>
  <si>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</si>
  <si>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</si>
  <si>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</si>
  <si>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</si>
  <si>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</si>
  <si>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</si>
  <si>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</si>
  <si>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</si>
  <si>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</si>
  <si>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</si>
  <si>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</si>
  <si>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</si>
  <si>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</si>
  <si>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</si>
  <si>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</si>
  <si>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</si>
  <si>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</si>
  <si>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</si>
  <si>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</si>
  <si>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</si>
  <si>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</si>
  <si>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</si>
  <si>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</si>
  <si>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</si>
  <si>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</si>
  <si>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</si>
  <si>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</si>
  <si>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</si>
  <si>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</si>
  <si>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</si>
  <si>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</si>
  <si>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</si>
  <si>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</si>
  <si>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</si>
  <si>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</si>
  <si>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</si>
  <si>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</si>
  <si>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</si>
  <si>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</si>
  <si>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</si>
  <si>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</si>
  <si>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</si>
  <si>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</si>
  <si>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</si>
  <si>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</si>
  <si>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</si>
  <si>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</si>
  <si>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</si>
  <si>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</si>
  <si>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</si>
  <si>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</si>
  <si>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</si>
  <si>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</si>
  <si>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</si>
  <si>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</si>
  <si>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</si>
  <si>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</si>
  <si>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</si>
  <si>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</si>
  <si>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</si>
  <si>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</si>
  <si>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</si>
  <si>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</si>
  <si>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</si>
  <si>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</si>
  <si>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</si>
  <si>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</si>
  <si>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</si>
  <si>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</si>
  <si>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</si>
  <si>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</si>
  <si>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</si>
  <si>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</si>
  <si>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</si>
  <si>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</si>
  <si>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</si>
  <si>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</si>
  <si>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</si>
  <si>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</si>
  <si>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</si>
  <si>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</si>
  <si>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</si>
  <si>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</si>
  <si>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</si>
  <si>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</si>
  <si>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</si>
  <si>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</si>
  <si>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</si>
  <si>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</si>
  <si>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</si>
  <si>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</si>
  <si>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</si>
  <si>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</si>
  <si>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</si>
  <si>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</si>
  <si>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</si>
  <si>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</si>
  <si>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</si>
  <si>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</si>
  <si>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</si>
  <si>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</si>
  <si>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</si>
  <si>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</si>
  <si>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</si>
  <si>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</si>
  <si>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</si>
  <si>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</si>
  <si>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</si>
  <si>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</si>
  <si>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</si>
  <si>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</si>
  <si>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</si>
  <si>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</si>
  <si>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</si>
  <si>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</si>
  <si>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</si>
  <si>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</si>
  <si>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</si>
  <si>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</si>
  <si>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</si>
  <si>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</si>
  <si>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</si>
  <si>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</si>
  <si>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</si>
  <si>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</si>
  <si>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</si>
  <si>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</si>
  <si>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</si>
  <si>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</si>
  <si>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</si>
  <si>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</si>
  <si>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</si>
  <si>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</si>
  <si>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</si>
  <si>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</si>
  <si>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</si>
  <si>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</si>
  <si>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</si>
  <si>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</si>
  <si>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</si>
  <si>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</si>
  <si>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</si>
  <si>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</si>
  <si>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</si>
  <si>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</si>
  <si>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</si>
  <si>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</si>
  <si>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</si>
  <si>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</si>
  <si>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</si>
  <si>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</si>
  <si>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</si>
  <si>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</si>
  <si>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</si>
  <si>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</si>
  <si>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</si>
  <si>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</si>
  <si>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</si>
  <si>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</si>
  <si>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</si>
  <si>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</si>
  <si>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</si>
  <si>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</si>
  <si>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</si>
  <si>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</si>
  <si>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</si>
  <si>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</si>
  <si>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</si>
  <si>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</si>
  <si>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</si>
  <si>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</si>
  <si>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</si>
  <si>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</si>
  <si>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</si>
  <si>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</si>
  <si>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</si>
  <si>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</si>
  <si>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</si>
  <si>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</si>
  <si>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</si>
  <si>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</si>
  <si>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</si>
  <si>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</si>
  <si>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</si>
  <si>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</si>
  <si>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</si>
  <si>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</si>
  <si>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</si>
  <si>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</si>
  <si>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</si>
  <si>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</si>
  <si>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</si>
  <si>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</si>
  <si>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</si>
  <si>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</si>
  <si>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</si>
  <si>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</si>
  <si>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</si>
  <si>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</si>
  <si>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</si>
  <si>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</si>
  <si>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</si>
  <si>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</si>
  <si>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</si>
  <si>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</si>
  <si>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</si>
  <si>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</si>
  <si>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</si>
  <si>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</si>
  <si>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</si>
  <si>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</si>
  <si>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</si>
  <si>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</si>
  <si>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</si>
  <si>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</si>
  <si>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</si>
  <si>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</si>
  <si>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</si>
  <si>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</si>
  <si>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</si>
  <si>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</si>
  <si>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</si>
  <si>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</si>
  <si>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</si>
  <si>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</si>
  <si>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</si>
  <si>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</si>
  <si>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</si>
  <si>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</si>
  <si>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</si>
  <si>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</si>
  <si>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</si>
  <si>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</si>
  <si>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</si>
  <si>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</si>
  <si>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</si>
  <si>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</si>
  <si>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</si>
  <si>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</si>
  <si>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</si>
  <si>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</si>
  <si>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</si>
  <si>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</si>
  <si>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</si>
  <si>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</si>
  <si>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</si>
  <si>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</si>
  <si>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</si>
  <si>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</si>
  <si>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</si>
  <si>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</si>
  <si>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</si>
  <si>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</si>
  <si>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</si>
  <si>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</si>
  <si>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</si>
  <si>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</si>
  <si>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</si>
  <si>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</si>
  <si>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</si>
  <si>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</si>
  <si>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</si>
  <si>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</si>
  <si>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</si>
  <si>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</si>
  <si>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</si>
  <si>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</si>
  <si>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</si>
  <si>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</si>
  <si>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</si>
  <si>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</si>
  <si>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</si>
  <si>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</si>
  <si>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</si>
  <si>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</si>
  <si>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</si>
  <si>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</si>
  <si>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</si>
  <si>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</si>
  <si>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</si>
  <si>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</si>
  <si>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</si>
  <si>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</si>
  <si>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</si>
  <si>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</si>
  <si>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</si>
  <si>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</si>
  <si>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</si>
  <si>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</si>
  <si>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</si>
  <si>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</si>
  <si>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</si>
  <si>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</si>
  <si>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</si>
  <si>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</si>
  <si>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</si>
  <si>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</si>
  <si>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</si>
  <si>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</si>
  <si>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</si>
  <si>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</si>
  <si>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</si>
  <si>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</si>
  <si>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</si>
  <si>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</si>
  <si>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</si>
  <si>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</si>
  <si>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</si>
  <si>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</si>
  <si>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</si>
  <si>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</si>
  <si>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</si>
  <si>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</si>
  <si>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</si>
  <si>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</si>
  <si>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</si>
  <si>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</si>
  <si>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</si>
  <si>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</si>
  <si>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</si>
  <si>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</si>
  <si>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</si>
  <si>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</si>
  <si>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</si>
  <si>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</si>
  <si>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</si>
  <si>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</si>
  <si>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</si>
  <si>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</si>
  <si>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</si>
  <si>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</si>
  <si>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</si>
  <si>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</si>
  <si>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</si>
  <si>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</si>
  <si>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</si>
  <si>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</si>
  <si>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</si>
  <si>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</si>
  <si>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</si>
  <si>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</si>
  <si>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</si>
  <si>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</si>
  <si>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</si>
  <si>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</si>
  <si>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</si>
  <si>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</si>
  <si>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</si>
  <si>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</si>
  <si>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</si>
  <si>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</si>
  <si>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</si>
  <si>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</si>
  <si>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</si>
  <si>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</si>
  <si>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</si>
  <si>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</si>
  <si>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</si>
  <si>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</si>
  <si>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</si>
  <si>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</si>
  <si>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</si>
  <si>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</si>
  <si>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</si>
  <si>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</si>
  <si>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</si>
  <si>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</si>
  <si>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</si>
  <si>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</si>
  <si>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</si>
  <si>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</si>
  <si>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</si>
  <si>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</si>
  <si>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</si>
  <si>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</si>
  <si>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</si>
  <si>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</si>
  <si>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</si>
  <si>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</si>
  <si>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</si>
  <si>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</si>
  <si>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</si>
  <si>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</si>
  <si>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</si>
  <si>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</si>
  <si>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</si>
  <si>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</si>
  <si>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</si>
  <si>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</si>
  <si>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</si>
  <si>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</si>
  <si>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</si>
  <si>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</si>
  <si>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</si>
  <si>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</si>
  <si>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</si>
  <si>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</si>
  <si>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</si>
  <si>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</si>
  <si>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</si>
  <si>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</si>
  <si>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</si>
  <si>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</si>
  <si>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</si>
  <si>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</si>
  <si>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</si>
  <si>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</si>
  <si>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</si>
  <si>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</si>
  <si>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</si>
  <si>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</si>
  <si>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</si>
  <si>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</si>
  <si>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</si>
  <si>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</si>
  <si>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</si>
  <si>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</si>
  <si>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</si>
  <si>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</si>
  <si>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</si>
  <si>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</si>
  <si>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</si>
  <si>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</si>
  <si>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</si>
  <si>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</si>
  <si>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</si>
  <si>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</si>
  <si>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</si>
  <si>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</si>
  <si>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</si>
  <si>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</si>
  <si>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</si>
  <si>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</si>
  <si>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</si>
  <si>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</si>
  <si>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</si>
  <si>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</si>
  <si>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</si>
  <si>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</si>
  <si>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</si>
  <si>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</si>
  <si>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</si>
  <si>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</si>
  <si>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</si>
  <si>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</si>
  <si>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</si>
  <si>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</si>
  <si>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</si>
  <si>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</si>
  <si>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</si>
  <si>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</si>
  <si>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</si>
  <si>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</si>
  <si>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</si>
  <si>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</si>
  <si>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</si>
  <si>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</si>
  <si>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</si>
  <si>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</si>
  <si>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</si>
  <si>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</si>
  <si>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</si>
  <si>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</si>
  <si>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</si>
  <si>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</si>
  <si>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</si>
  <si>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</si>
  <si>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</si>
  <si>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</si>
  <si>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</si>
  <si>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</si>
  <si>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</si>
  <si>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</si>
  <si>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</si>
  <si>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</si>
  <si>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</si>
  <si>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</si>
  <si>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</si>
  <si>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</si>
  <si>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</si>
  <si>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</si>
  <si>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</si>
  <si>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</si>
  <si>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</si>
  <si>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</si>
  <si>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</si>
  <si>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</si>
  <si>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</si>
  <si>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</si>
  <si>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</si>
  <si>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</si>
  <si>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</si>
  <si>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</si>
  <si>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</si>
  <si>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</si>
  <si>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</si>
  <si>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</si>
  <si>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</si>
  <si>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</si>
  <si>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</si>
  <si>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</si>
  <si>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</si>
  <si>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</si>
  <si>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</si>
  <si>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</si>
  <si>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</si>
  <si>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</si>
  <si>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</si>
  <si>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</si>
  <si>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</si>
  <si>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</si>
  <si>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</si>
  <si>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</si>
  <si>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</si>
  <si>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</si>
  <si>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</si>
  <si>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</si>
  <si>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</si>
  <si>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</si>
  <si>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</si>
  <si>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</si>
  <si>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</si>
  <si>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</si>
  <si>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</si>
  <si>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</si>
  <si>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</si>
  <si>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</si>
  <si>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</si>
  <si>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</si>
  <si>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</si>
  <si>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</si>
  <si>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</si>
  <si>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</si>
  <si>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</si>
  <si>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</si>
  <si>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</si>
  <si>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</si>
  <si>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</si>
  <si>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</si>
  <si>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</si>
  <si>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</si>
  <si>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</si>
  <si>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</si>
  <si>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</si>
  <si>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</si>
  <si>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</si>
  <si>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</si>
  <si>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</si>
  <si>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</si>
  <si>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</si>
  <si>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</si>
  <si>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</si>
  <si>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</si>
  <si>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</si>
  <si>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</si>
  <si>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</si>
  <si>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</si>
  <si>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</si>
  <si>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</si>
  <si>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</si>
  <si>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</si>
  <si>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</si>
  <si>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</si>
  <si>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</si>
  <si>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</si>
  <si>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</si>
  <si>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</si>
  <si>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</si>
  <si>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</si>
  <si>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</si>
  <si>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</si>
  <si>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</si>
  <si>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</si>
  <si>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</si>
  <si>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</si>
  <si>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</si>
  <si>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</si>
  <si>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</si>
  <si>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</si>
  <si>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</si>
  <si>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</si>
  <si>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</si>
  <si>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</si>
  <si>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</si>
  <si>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</si>
  <si>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</si>
  <si>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</si>
  <si>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</si>
  <si>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</si>
  <si>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</si>
  <si>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</si>
  <si>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</si>
  <si>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</si>
  <si>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</si>
  <si>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</si>
  <si>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</si>
  <si>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</si>
  <si>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</si>
  <si>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</si>
  <si>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</si>
  <si>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</si>
  <si>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</si>
  <si>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</si>
  <si>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</si>
  <si>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</si>
  <si>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</si>
  <si>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</si>
  <si>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</si>
  <si>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</si>
  <si>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</si>
  <si>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</si>
  <si>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</si>
  <si>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</si>
  <si>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</si>
  <si>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</si>
  <si>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</si>
  <si>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</si>
  <si>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</si>
  <si>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</si>
  <si>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</si>
  <si>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</si>
  <si>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</si>
  <si>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</si>
  <si>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</si>
  <si>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</si>
  <si>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</si>
  <si>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</si>
  <si>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</si>
  <si>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</si>
  <si>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</si>
  <si>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</si>
  <si>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</si>
  <si>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</si>
  <si>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</si>
  <si>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</si>
  <si>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</si>
  <si>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</si>
  <si>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</si>
  <si>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</si>
  <si>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</si>
  <si>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</si>
  <si>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</si>
  <si>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</si>
  <si>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</si>
  <si>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</si>
  <si>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</si>
  <si>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</si>
  <si>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</si>
  <si>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</si>
  <si>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</si>
  <si>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</si>
  <si>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</si>
  <si>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</si>
  <si>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</si>
  <si>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</si>
  <si>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</si>
  <si>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</si>
  <si>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</si>
  <si>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</si>
  <si>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</si>
  <si>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</si>
  <si>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</si>
  <si>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</si>
  <si>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</si>
  <si>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</si>
  <si>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</si>
  <si>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</si>
  <si>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</si>
  <si>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</si>
  <si>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</si>
  <si>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</si>
  <si>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</si>
  <si>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</si>
  <si>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</si>
  <si>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</si>
  <si>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</si>
  <si>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</si>
  <si>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</si>
  <si>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</si>
  <si>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</si>
  <si>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</si>
  <si>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</si>
  <si>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</si>
  <si>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</si>
  <si>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</si>
  <si>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</si>
  <si>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</si>
  <si>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</si>
  <si>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</si>
  <si>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</si>
  <si>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</si>
  <si>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</si>
  <si>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</si>
  <si>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</si>
  <si>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</si>
  <si>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</si>
  <si>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</si>
  <si>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</si>
  <si>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</si>
  <si>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</si>
  <si>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</si>
  <si>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</si>
  <si>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</si>
  <si>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</si>
  <si>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</si>
  <si>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</si>
  <si>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</si>
  <si>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</si>
  <si>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</si>
  <si>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</si>
  <si>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</si>
  <si>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</si>
  <si>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</si>
  <si>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</si>
  <si>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</si>
  <si>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</si>
  <si>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</si>
  <si>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</si>
  <si>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</si>
  <si>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</si>
  <si>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</si>
  <si>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</si>
  <si>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</si>
  <si>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</si>
  <si>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</si>
  <si>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</si>
  <si>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</si>
  <si>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</si>
  <si>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</si>
  <si>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</si>
  <si>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</si>
  <si>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</si>
  <si>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</si>
  <si>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</si>
  <si>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</si>
  <si>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</si>
  <si>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</si>
  <si>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</si>
  <si>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</si>
  <si>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</si>
  <si>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</si>
  <si>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</si>
  <si>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</si>
  <si>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</si>
  <si>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</si>
  <si>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</si>
  <si>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</si>
  <si>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</si>
  <si>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</si>
  <si>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</si>
  <si>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</si>
  <si>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</si>
  <si>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</si>
  <si>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</si>
  <si>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</si>
  <si>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</si>
  <si>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</si>
  <si>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</si>
  <si>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</si>
  <si>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</si>
  <si>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</si>
  <si>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</si>
  <si>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</si>
  <si>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</si>
  <si>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</si>
  <si>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</si>
  <si>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</si>
  <si>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</si>
  <si>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</si>
  <si>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</si>
  <si>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</si>
  <si>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</si>
  <si>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</si>
  <si>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</si>
  <si>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</si>
  <si>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</si>
  <si>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</si>
  <si>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</si>
  <si>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</si>
  <si>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</si>
  <si>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</si>
  <si>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</si>
  <si>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</si>
  <si>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</si>
  <si>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</si>
  <si>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</si>
  <si>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</si>
  <si>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</si>
  <si>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</si>
  <si>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</si>
  <si>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</si>
  <si>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</si>
  <si>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</si>
  <si>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</si>
  <si>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</si>
  <si>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</si>
  <si>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</si>
  <si>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</si>
  <si>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</si>
  <si>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</si>
  <si>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</si>
  <si>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</si>
  <si>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</si>
  <si>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</si>
  <si>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</si>
  <si>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</si>
  <si>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</si>
  <si>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</si>
  <si>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</si>
  <si>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</si>
  <si>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</si>
  <si>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</si>
  <si>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</si>
  <si>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</si>
  <si>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</si>
  <si>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</si>
  <si>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</si>
  <si>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</si>
  <si>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</si>
  <si>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</si>
  <si>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</si>
  <si>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</si>
  <si>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</si>
  <si>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</si>
  <si>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</si>
  <si>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</si>
  <si>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</si>
  <si>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</si>
  <si>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</si>
  <si>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</si>
  <si>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</si>
  <si>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</si>
  <si>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</si>
  <si>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</si>
  <si>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</si>
  <si>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</si>
  <si>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</si>
  <si>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</si>
  <si>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</si>
  <si>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</si>
  <si>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</si>
  <si>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</si>
  <si>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</si>
  <si>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</si>
  <si>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</si>
  <si>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</si>
  <si>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</si>
  <si>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</si>
  <si>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</si>
  <si>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</si>
  <si>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</si>
  <si>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</si>
  <si>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</si>
  <si>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</si>
  <si>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</si>
  <si>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</si>
  <si>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</si>
  <si>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</si>
  <si>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</si>
  <si>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</si>
  <si>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</si>
  <si>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</si>
  <si>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</si>
  <si>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</si>
  <si>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</si>
  <si>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</si>
  <si>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</si>
  <si>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</si>
  <si>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</si>
  <si>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</si>
  <si>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</si>
  <si>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</si>
  <si>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</si>
  <si>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</si>
  <si>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</si>
  <si>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</si>
  <si>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</si>
  <si>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</si>
  <si>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</si>
  <si>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</si>
  <si>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</si>
  <si>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</si>
  <si>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</si>
  <si>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</si>
  <si>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</si>
  <si>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</si>
  <si>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</si>
  <si>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</si>
  <si>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</si>
  <si>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</si>
  <si>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</si>
  <si>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</si>
  <si>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</si>
  <si>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</si>
  <si>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</si>
  <si>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</si>
  <si>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</si>
  <si>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</si>
  <si>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</si>
  <si>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</si>
  <si>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</si>
  <si>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</si>
  <si>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</si>
  <si>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</si>
  <si>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</si>
  <si>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</si>
  <si>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</si>
  <si>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</si>
  <si>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</si>
  <si>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</si>
  <si>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</si>
  <si>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</si>
  <si>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</si>
  <si>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</si>
  <si>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</si>
  <si>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</si>
  <si>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</si>
  <si>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</si>
  <si>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</si>
  <si>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</si>
  <si>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</si>
  <si>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</si>
  <si>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</si>
  <si>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</si>
  <si>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</si>
  <si>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</si>
  <si>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</si>
  <si>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</si>
  <si>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</si>
  <si>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</si>
  <si>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</si>
  <si>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</si>
  <si>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</si>
  <si>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</si>
  <si>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</si>
  <si>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</si>
  <si>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</si>
  <si>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</si>
  <si>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</si>
  <si>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</si>
  <si>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</si>
  <si>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</si>
  <si>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</si>
  <si>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</si>
  <si>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</si>
  <si>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</si>
  <si>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</si>
  <si>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</si>
  <si>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</si>
  <si>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</si>
  <si>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</si>
  <si>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</si>
  <si>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</si>
  <si>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</si>
  <si>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</si>
  <si>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</si>
  <si>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</si>
  <si>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</si>
  <si>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</si>
  <si>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</si>
  <si>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</si>
  <si>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</si>
  <si>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</si>
  <si>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</si>
  <si>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</si>
  <si>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</si>
  <si>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</si>
  <si>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</si>
  <si>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</si>
  <si>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</si>
  <si>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</si>
  <si>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</si>
  <si>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</si>
  <si>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</si>
  <si>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</si>
  <si>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</si>
  <si>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</si>
  <si>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</si>
  <si>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</si>
  <si>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</si>
  <si>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</si>
  <si>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</si>
  <si>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</si>
  <si>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</si>
  <si>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</si>
  <si>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</si>
  <si>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</si>
  <si>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</si>
  <si>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</si>
  <si>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</si>
  <si>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</si>
  <si>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</si>
  <si>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</si>
  <si>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</si>
  <si>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</si>
  <si>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</si>
  <si>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</si>
  <si>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</si>
  <si>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</si>
  <si>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</si>
  <si>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</si>
  <si>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</si>
  <si>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</si>
  <si>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</si>
  <si>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</si>
  <si>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</si>
  <si>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</si>
  <si>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</si>
  <si>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</si>
  <si>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</si>
  <si>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</si>
  <si>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</si>
  <si>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</si>
  <si>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</si>
  <si>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</si>
  <si>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</si>
  <si>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</si>
  <si>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</si>
  <si>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</si>
  <si>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</si>
  <si>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</si>
  <si>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</si>
  <si>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</si>
  <si>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</si>
  <si>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</si>
  <si>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</si>
  <si>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</si>
  <si>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</si>
  <si>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</si>
  <si>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</si>
  <si>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</si>
  <si>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</si>
  <si>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</si>
  <si>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</si>
  <si>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</si>
  <si>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</si>
  <si>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</si>
  <si>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</si>
  <si>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</si>
  <si>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</si>
  <si>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</si>
  <si>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</si>
  <si>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</si>
  <si>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</si>
  <si>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</si>
  <si>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</si>
  <si>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</si>
  <si>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</si>
  <si>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</si>
  <si>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</si>
  <si>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</si>
  <si>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</si>
  <si>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</si>
  <si>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</si>
  <si>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</si>
  <si>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</si>
  <si>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</si>
  <si>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</si>
  <si>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</si>
  <si>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</si>
  <si>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</si>
  <si>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</si>
  <si>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</si>
  <si>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</si>
  <si>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</si>
  <si>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</si>
  <si>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</si>
  <si>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</si>
  <si>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</si>
  <si>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</si>
  <si>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</si>
  <si>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</si>
  <si>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</si>
  <si>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</si>
  <si>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</si>
  <si>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</si>
  <si>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</si>
  <si>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</si>
  <si>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</si>
  <si>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</si>
  <si>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</si>
  <si>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</si>
  <si>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</si>
  <si>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</si>
  <si>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</si>
  <si>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</si>
  <si>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</si>
  <si>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</si>
  <si>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</si>
  <si>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</si>
  <si>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</si>
  <si>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</si>
  <si>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</si>
  <si>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</si>
  <si>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</si>
  <si>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</si>
  <si>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</si>
  <si>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</si>
  <si>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</si>
  <si>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</si>
  <si>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</si>
  <si>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</si>
  <si>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</si>
  <si>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</si>
  <si>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</si>
  <si>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</si>
  <si>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</si>
  <si>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</si>
  <si>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</si>
  <si>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</si>
  <si>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</si>
  <si>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</si>
  <si>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</si>
  <si>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</si>
  <si>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</si>
  <si>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</si>
  <si>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</si>
  <si>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</si>
  <si>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</si>
  <si>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</si>
  <si>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</si>
  <si>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</si>
  <si>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</si>
  <si>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</si>
  <si>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</si>
  <si>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</si>
  <si>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</si>
  <si>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</si>
  <si>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</si>
  <si>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</si>
  <si>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</si>
  <si>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</si>
  <si>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</si>
  <si>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</si>
  <si>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</si>
  <si>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</si>
  <si>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</si>
  <si>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</si>
  <si>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</si>
  <si>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</si>
  <si>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</si>
  <si>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</si>
  <si>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</si>
  <si>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</si>
  <si>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</si>
  <si>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</si>
  <si>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</si>
  <si>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</si>
  <si>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</si>
  <si>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</si>
  <si>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</si>
  <si>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</si>
  <si>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</si>
  <si>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</si>
  <si>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</si>
  <si>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</si>
  <si>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</si>
  <si>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</si>
  <si>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</si>
  <si>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</si>
  <si>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</si>
  <si>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</si>
  <si>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</si>
  <si>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</si>
  <si>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</si>
  <si>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</si>
  <si>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</si>
  <si>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</si>
  <si>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</si>
  <si>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</si>
  <si>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</si>
  <si>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</si>
  <si>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</si>
  <si>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</si>
  <si>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</si>
  <si>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</si>
  <si>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</si>
  <si>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</si>
  <si>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</si>
  <si>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</si>
  <si>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</si>
  <si>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</si>
  <si>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</si>
  <si>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</si>
  <si>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</si>
  <si>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</si>
  <si>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</si>
  <si>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</si>
  <si>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</si>
  <si>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</si>
  <si>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</si>
  <si>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</si>
  <si>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</si>
  <si>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</si>
  <si>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</si>
  <si>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</si>
  <si>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</si>
  <si>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</si>
  <si>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</si>
  <si>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</si>
  <si>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</si>
  <si>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</si>
  <si>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</si>
  <si>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</si>
  <si>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</si>
  <si>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</si>
  <si>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</si>
  <si>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</si>
  <si>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</si>
  <si>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</si>
  <si>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</si>
  <si>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</si>
  <si>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</si>
  <si>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</si>
  <si>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</si>
  <si>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</si>
  <si>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</si>
  <si>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</si>
  <si>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</si>
  <si>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</si>
  <si>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</si>
  <si>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</si>
  <si>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</si>
  <si>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</si>
  <si>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</si>
  <si>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</si>
  <si>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</si>
  <si>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</si>
  <si>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</si>
  <si>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</si>
  <si>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</si>
  <si>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</si>
  <si>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</si>
  <si>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</si>
  <si>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</si>
  <si>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</si>
  <si>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</si>
  <si>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</si>
  <si>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</si>
  <si>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</si>
  <si>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</si>
  <si>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</si>
  <si>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</si>
  <si>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</si>
  <si>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</si>
  <si>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</si>
  <si>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</si>
  <si>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</si>
  <si>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</si>
  <si>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</si>
  <si>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</si>
  <si>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</si>
  <si>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</si>
  <si>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</si>
  <si>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</si>
  <si>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</si>
  <si>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</si>
  <si>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</si>
  <si>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</si>
  <si>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</si>
  <si>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</si>
  <si>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</si>
  <si>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</si>
  <si>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</si>
  <si>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</si>
  <si>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</si>
  <si>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</si>
  <si>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</si>
  <si>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</si>
  <si>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</si>
  <si>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</si>
  <si>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</si>
  <si>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</si>
  <si>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</si>
  <si>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</si>
  <si>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</si>
  <si>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</si>
  <si>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</si>
  <si>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</si>
  <si>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</si>
  <si>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</si>
  <si>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</si>
  <si>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</si>
  <si>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</si>
  <si>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</si>
  <si>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</si>
  <si>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</si>
  <si>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</si>
  <si>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</si>
  <si>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</si>
  <si>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</si>
  <si>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</si>
  <si>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</si>
  <si>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</si>
  <si>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</si>
  <si>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</si>
  <si>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</si>
  <si>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</si>
  <si>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</si>
  <si>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</si>
  <si>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</si>
  <si>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</si>
  <si>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</si>
  <si>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</si>
  <si>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</si>
  <si>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</si>
  <si>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</si>
  <si>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</si>
  <si>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</si>
  <si>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</si>
  <si>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</si>
  <si>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</si>
  <si>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</si>
  <si>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</si>
  <si>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</si>
  <si>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</si>
  <si>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</si>
  <si>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</si>
  <si>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</si>
  <si>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</si>
  <si>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</si>
  <si>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</si>
  <si>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</si>
  <si>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</si>
  <si>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</si>
  <si>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</si>
  <si>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</si>
  <si>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</si>
  <si>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</si>
  <si>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</si>
  <si>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</si>
  <si>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</si>
  <si>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</si>
  <si>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</si>
  <si>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</si>
  <si>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</si>
  <si>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</si>
  <si>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</si>
  <si>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</si>
  <si>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</si>
  <si>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</si>
  <si>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</si>
  <si>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</si>
  <si>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</si>
  <si>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</si>
  <si>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</si>
  <si>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</si>
  <si>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</si>
  <si>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</si>
  <si>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</si>
  <si>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</si>
  <si>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</si>
  <si>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</si>
  <si>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</si>
  <si>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</si>
  <si>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</si>
  <si>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</si>
  <si>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</si>
  <si>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</si>
  <si>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</si>
  <si>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</si>
  <si>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</si>
  <si>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</si>
  <si>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</si>
  <si>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</si>
  <si>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</si>
  <si>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</si>
  <si>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</si>
  <si>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</si>
  <si>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</si>
  <si>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</si>
  <si>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</si>
  <si>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</si>
  <si>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</si>
  <si>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</si>
  <si>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</si>
  <si>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</si>
  <si>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</si>
  <si>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</si>
  <si>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</si>
  <si>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</si>
  <si>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</si>
  <si>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</si>
  <si>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</si>
  <si>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</si>
  <si>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</si>
  <si>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</si>
  <si>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</si>
  <si>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</si>
  <si>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</si>
  <si>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</si>
  <si>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</si>
  <si>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</si>
  <si>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</si>
  <si>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</si>
  <si>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</si>
  <si>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</si>
  <si>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</si>
  <si>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</si>
  <si>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</si>
  <si>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</si>
  <si>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</si>
  <si>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</si>
  <si>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</si>
  <si>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</si>
  <si>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</si>
  <si>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</si>
  <si>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</si>
  <si>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</si>
  <si>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</si>
  <si>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</si>
  <si>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</si>
  <si>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</si>
  <si>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</si>
  <si>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</si>
  <si>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</si>
  <si>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</si>
  <si>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</si>
  <si>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</si>
  <si>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</si>
  <si>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</si>
  <si>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</si>
  <si>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</si>
  <si>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</si>
  <si>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</si>
  <si>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</si>
  <si>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</si>
  <si>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</si>
  <si>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</si>
  <si>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</si>
  <si>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</si>
  <si>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</si>
  <si>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</si>
  <si>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</si>
  <si>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</si>
  <si>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</si>
  <si>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</si>
  <si>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</si>
  <si>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</si>
  <si>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</si>
  <si>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</si>
  <si>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</si>
  <si>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</si>
  <si>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</si>
  <si>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</si>
  <si>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</si>
  <si>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</si>
  <si>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</si>
  <si>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</si>
  <si>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</si>
  <si>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</si>
  <si>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</si>
  <si>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</si>
  <si>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</si>
  <si>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</si>
  <si>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</si>
  <si>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</si>
  <si>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</si>
  <si>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</si>
  <si>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</si>
  <si>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</si>
  <si>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</si>
  <si>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</si>
  <si>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</si>
  <si>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</si>
  <si>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</si>
  <si>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</si>
  <si>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</si>
  <si>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</si>
  <si>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</si>
  <si>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</si>
  <si>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</si>
  <si>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</si>
  <si>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</si>
  <si>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</si>
  <si>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</si>
  <si>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</si>
  <si>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</si>
  <si>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</si>
  <si>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</si>
  <si>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</si>
  <si>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</si>
  <si>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</si>
  <si>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</si>
  <si>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</si>
  <si>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</si>
  <si>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</si>
  <si>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</si>
  <si>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</si>
  <si>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</si>
  <si>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</si>
  <si>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</si>
  <si>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</si>
  <si>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</si>
  <si>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</si>
  <si>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</si>
  <si>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</si>
  <si>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</si>
  <si>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</si>
  <si>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</si>
  <si>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</si>
  <si>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</si>
  <si>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</si>
  <si>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</si>
  <si>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</si>
  <si>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</si>
  <si>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</si>
  <si>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</si>
  <si>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</si>
  <si>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</si>
  <si>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</si>
  <si>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</si>
  <si>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</si>
  <si>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</si>
  <si>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</si>
  <si>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</si>
  <si>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</si>
  <si>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</si>
  <si>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</si>
  <si>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</si>
  <si>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</si>
  <si>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</si>
  <si>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</si>
  <si>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</si>
  <si>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</si>
  <si>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</si>
  <si>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</si>
  <si>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</si>
  <si>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</si>
  <si>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</si>
  <si>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</si>
  <si>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</si>
  <si>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</si>
  <si>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</si>
  <si>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</si>
  <si>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</si>
  <si>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</si>
  <si>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</si>
  <si>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</si>
  <si>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</si>
  <si>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</si>
  <si>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</si>
  <si>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</si>
  <si>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</si>
  <si>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</si>
  <si>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</si>
  <si>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</si>
  <si>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</si>
  <si>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</si>
  <si>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</si>
  <si>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</si>
  <si>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</si>
  <si>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</si>
  <si>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</si>
  <si>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</si>
  <si>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</si>
  <si>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</si>
  <si>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</si>
  <si>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</si>
  <si>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</si>
  <si>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</si>
  <si>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</si>
  <si>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</si>
  <si>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</si>
  <si>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</si>
  <si>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</si>
  <si>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</si>
  <si>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</si>
  <si>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</si>
  <si>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</si>
  <si>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</si>
  <si>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</si>
  <si>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</si>
  <si>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</si>
  <si>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</si>
  <si>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</si>
  <si>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</si>
  <si>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</si>
  <si>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</si>
  <si>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</si>
  <si>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</si>
  <si>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</si>
  <si>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</si>
  <si>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</si>
  <si>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</si>
  <si>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</si>
  <si>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</si>
  <si>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</si>
  <si>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</si>
  <si>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</si>
  <si>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</si>
  <si>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</si>
  <si>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</si>
  <si>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</si>
  <si>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</si>
  <si>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</si>
  <si>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</si>
  <si>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</si>
  <si>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</si>
  <si>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</si>
  <si>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</si>
  <si>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</si>
  <si>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</si>
  <si>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</si>
  <si>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</si>
  <si>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</si>
  <si>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</si>
  <si>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</si>
  <si>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</si>
  <si>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</si>
  <si>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</si>
  <si>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</si>
  <si>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</si>
  <si>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</si>
  <si>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</si>
  <si>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</si>
  <si>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</si>
  <si>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</si>
  <si>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</si>
  <si>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</si>
  <si>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</si>
  <si>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</si>
  <si>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</si>
  <si>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</si>
  <si>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</si>
  <si>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</si>
  <si>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</si>
  <si>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</si>
  <si>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</si>
  <si>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</si>
  <si>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</si>
  <si>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</si>
  <si>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</si>
  <si>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</si>
  <si>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</si>
  <si>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</si>
  <si>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</si>
  <si>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</si>
  <si>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</si>
  <si>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</si>
  <si>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</si>
  <si>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</si>
  <si>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</si>
  <si>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</si>
  <si>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</si>
  <si>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</si>
  <si>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</si>
  <si>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</si>
  <si>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</si>
  <si>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</si>
  <si>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</si>
  <si>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</si>
  <si>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</si>
  <si>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</si>
  <si>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</si>
  <si>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</si>
  <si>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</si>
  <si>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</si>
  <si>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</si>
  <si>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</si>
  <si>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</si>
  <si>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</si>
  <si>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</si>
  <si>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</si>
  <si>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</si>
  <si>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</si>
  <si>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</si>
  <si>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</si>
  <si>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</si>
  <si>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</si>
  <si>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</si>
  <si>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</si>
  <si>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</si>
  <si>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</si>
  <si>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</si>
  <si>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</si>
  <si>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</si>
  <si>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</si>
  <si>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</si>
  <si>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</si>
  <si>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</si>
  <si>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</si>
  <si>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</si>
  <si>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</si>
  <si>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</si>
  <si>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</si>
  <si>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</si>
  <si>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</si>
  <si>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</si>
  <si>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</si>
  <si>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</si>
  <si>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</si>
  <si>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</si>
  <si>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</si>
  <si>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</si>
  <si>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</si>
  <si>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</si>
  <si>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</si>
  <si>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</si>
  <si>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</si>
  <si>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</si>
  <si>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</si>
  <si>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</si>
  <si>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</si>
  <si>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</si>
  <si>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</si>
  <si>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</si>
  <si>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</si>
  <si>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</si>
  <si>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</si>
  <si>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</si>
  <si>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</si>
  <si>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</si>
  <si>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</si>
  <si>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</si>
  <si>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</si>
  <si>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</si>
  <si>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</si>
  <si>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</si>
  <si>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</si>
  <si>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</si>
  <si>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</si>
  <si>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</si>
  <si>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</si>
  <si>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</si>
  <si>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</si>
  <si>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</si>
  <si>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</si>
  <si>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</si>
  <si>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</si>
  <si>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</si>
  <si>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</si>
  <si>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</si>
  <si>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</si>
  <si>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</si>
  <si>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</si>
  <si>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</si>
  <si>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</si>
  <si>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</si>
  <si>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</si>
  <si>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</si>
  <si>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</si>
  <si>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</si>
  <si>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</si>
  <si>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</si>
  <si>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</si>
  <si>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</si>
  <si>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</si>
  <si>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</si>
  <si>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</si>
  <si>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</si>
  <si>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</si>
  <si>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</si>
  <si>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</si>
  <si>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</si>
  <si>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</si>
  <si>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</si>
  <si>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</si>
  <si>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</si>
  <si>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</si>
  <si>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</si>
  <si>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</si>
  <si>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</si>
  <si>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</si>
  <si>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</si>
  <si>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</si>
  <si>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</si>
  <si>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</si>
  <si>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</si>
  <si>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</si>
  <si>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</si>
  <si>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</si>
  <si>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</si>
  <si>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</si>
  <si>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</si>
  <si>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</si>
  <si>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</si>
  <si>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</si>
  <si>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</si>
  <si>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</si>
  <si>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</si>
  <si>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</si>
  <si>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</si>
  <si>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</si>
  <si>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</si>
  <si>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</si>
  <si>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</si>
  <si>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</si>
  <si>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</si>
  <si>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</si>
  <si>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</si>
  <si>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</si>
  <si>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</si>
  <si>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</si>
  <si>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</si>
  <si>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</si>
  <si>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</si>
  <si>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</si>
  <si>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</si>
  <si>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</si>
  <si>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</si>
  <si>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</si>
  <si>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</si>
  <si>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</si>
  <si>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</si>
  <si>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</si>
  <si>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</si>
  <si>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</si>
  <si>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</si>
  <si>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</si>
  <si>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</si>
  <si>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</si>
  <si>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</si>
  <si>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</si>
  <si>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</si>
  <si>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</si>
  <si>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</si>
  <si>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</si>
  <si>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</si>
  <si>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</si>
  <si>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</si>
  <si>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</si>
  <si>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</si>
  <si>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</si>
  <si>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</si>
  <si>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</si>
  <si>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</si>
  <si>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</si>
  <si>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</si>
  <si>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</si>
  <si>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</si>
  <si>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</si>
  <si>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</si>
  <si>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</si>
  <si>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</si>
  <si>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</si>
  <si>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</si>
  <si>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</si>
  <si>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</si>
  <si>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</si>
  <si>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</si>
  <si>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</si>
  <si>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</si>
  <si>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</si>
  <si>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</si>
  <si>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</si>
  <si>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</si>
  <si>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</si>
  <si>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</si>
  <si>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</si>
  <si>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</si>
  <si>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</si>
  <si>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</si>
  <si>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</si>
  <si>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</si>
  <si>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</si>
  <si>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</si>
  <si>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</si>
  <si>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</si>
  <si>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</si>
  <si>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</si>
  <si>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</si>
  <si>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</si>
  <si>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</si>
  <si>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</si>
  <si>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</si>
  <si>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</si>
  <si>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</si>
  <si>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</si>
  <si>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</si>
  <si>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</si>
  <si>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</si>
  <si>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</si>
  <si>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</si>
  <si>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</si>
  <si>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</si>
  <si>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</si>
  <si>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</si>
  <si>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</si>
  <si>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</si>
  <si>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</si>
  <si>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</si>
  <si>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</si>
  <si>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</si>
  <si>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</si>
  <si>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</si>
  <si>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</si>
  <si>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</si>
  <si>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</si>
  <si>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</si>
  <si>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</si>
  <si>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</si>
  <si>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</si>
  <si>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</si>
  <si>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</si>
  <si>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</si>
  <si>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</si>
  <si>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</si>
  <si>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</si>
  <si>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</si>
  <si>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</si>
  <si>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</si>
  <si>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</si>
  <si>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</si>
  <si>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</si>
  <si>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</si>
  <si>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</si>
  <si>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</si>
  <si>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</si>
  <si>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</si>
  <si>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</si>
  <si>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</si>
  <si>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</si>
  <si>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</si>
  <si>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</si>
  <si>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</si>
  <si>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</si>
  <si>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</si>
  <si>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</si>
  <si>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</si>
  <si>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</si>
  <si>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</si>
  <si>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</si>
  <si>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</si>
  <si>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</si>
  <si>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</si>
  <si>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</si>
  <si>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</si>
  <si>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</si>
  <si>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</si>
  <si>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</si>
  <si>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</si>
  <si>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</si>
  <si>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</si>
  <si>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</si>
  <si>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</si>
  <si>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</si>
  <si>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</si>
  <si>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</si>
  <si>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</si>
  <si>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</si>
  <si>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</si>
  <si>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</si>
  <si>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</si>
  <si>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</si>
  <si>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</si>
  <si>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</si>
  <si>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</si>
  <si>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</si>
  <si>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</si>
  <si>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</si>
  <si>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</si>
  <si>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</si>
  <si>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</si>
  <si>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</si>
  <si>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</si>
  <si>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</si>
  <si>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</si>
  <si>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</si>
  <si>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</si>
  <si>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</si>
  <si>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</si>
  <si>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</si>
  <si>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</si>
  <si>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</si>
  <si>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</si>
  <si>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</si>
  <si>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</si>
  <si>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</si>
  <si>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</si>
  <si>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</si>
  <si>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</si>
  <si>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</si>
  <si>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</si>
  <si>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</si>
  <si>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</si>
  <si>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</si>
  <si>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</si>
  <si>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</si>
  <si>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</si>
  <si>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</si>
  <si>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</si>
  <si>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</si>
  <si>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</si>
  <si>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</si>
  <si>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</si>
  <si>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</si>
  <si>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</si>
  <si>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</si>
  <si>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</si>
  <si>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</si>
  <si>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</si>
  <si>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</si>
  <si>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</si>
  <si>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</si>
  <si>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</si>
  <si>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</si>
  <si>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</si>
  <si>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</si>
  <si>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</si>
  <si>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</si>
  <si>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</si>
  <si>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</si>
  <si>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</si>
  <si>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</si>
  <si>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</si>
  <si>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</si>
  <si>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</si>
  <si>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</si>
  <si>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</si>
  <si>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</si>
  <si>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</si>
  <si>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</si>
  <si>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</si>
  <si>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</si>
  <si>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</si>
  <si>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</si>
  <si>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</si>
  <si>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</si>
  <si>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</si>
  <si>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</si>
  <si>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</si>
  <si>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</si>
  <si>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</si>
  <si>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</si>
  <si>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</si>
  <si>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</si>
  <si>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</si>
  <si>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</si>
  <si>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</si>
  <si>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</si>
  <si>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</si>
  <si>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</si>
  <si>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</si>
  <si>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</si>
  <si>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</si>
  <si>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</si>
  <si>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</si>
  <si>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</si>
  <si>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</si>
  <si>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</si>
  <si>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</si>
  <si>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</si>
  <si>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</si>
  <si>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</si>
  <si>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</si>
  <si>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</si>
  <si>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</si>
  <si>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</si>
  <si>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</si>
  <si>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</si>
  <si>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</si>
  <si>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</si>
  <si>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</si>
  <si>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</si>
  <si>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</si>
  <si>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</si>
  <si>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</si>
  <si>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</si>
  <si>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</si>
  <si>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</si>
  <si>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</si>
  <si>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</si>
  <si>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</si>
  <si>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</si>
  <si>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</si>
  <si>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</si>
  <si>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</si>
  <si>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</si>
  <si>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</si>
  <si>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</si>
  <si>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</si>
  <si>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</si>
  <si>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</si>
  <si>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</si>
  <si>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</si>
  <si>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</si>
  <si>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</si>
  <si>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</si>
  <si>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</si>
  <si>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</si>
  <si>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</si>
  <si>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</si>
  <si>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</si>
  <si>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</si>
  <si>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</si>
  <si>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</si>
  <si>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</si>
  <si>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</si>
  <si>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</si>
  <si>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</si>
  <si>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</si>
  <si>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</si>
  <si>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</si>
  <si>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</si>
  <si>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</si>
  <si>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</si>
  <si>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</si>
  <si>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</si>
  <si>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</si>
  <si>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</si>
  <si>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</si>
  <si>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</si>
  <si>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</si>
  <si>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</si>
  <si>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</si>
  <si>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</si>
  <si>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</si>
  <si>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</si>
  <si>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</si>
  <si>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</si>
  <si>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</si>
  <si>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</si>
  <si>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</si>
  <si>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</si>
  <si>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</si>
  <si>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</si>
  <si>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</si>
  <si>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</si>
  <si>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</si>
  <si>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</si>
  <si>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</si>
  <si>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</si>
  <si>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</si>
  <si>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</si>
  <si>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</si>
  <si>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</si>
  <si>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</si>
  <si>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</si>
  <si>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</si>
  <si>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</si>
  <si>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</si>
  <si>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</si>
  <si>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</si>
  <si>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</si>
  <si>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</si>
  <si>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</si>
  <si>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</si>
  <si>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</si>
  <si>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</si>
  <si>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</si>
  <si>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</si>
  <si>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</si>
  <si>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</si>
  <si>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</si>
  <si>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</si>
  <si>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</si>
  <si>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</si>
  <si>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</si>
  <si>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</si>
  <si>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</si>
  <si>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</si>
  <si>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</si>
  <si>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</si>
  <si>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</si>
  <si>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</si>
  <si>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</si>
  <si>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</si>
  <si>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</si>
  <si>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</si>
  <si>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</si>
  <si>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</si>
  <si>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</si>
  <si>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</si>
  <si>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</si>
  <si>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</si>
  <si>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</si>
  <si>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</si>
  <si>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</si>
  <si>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</si>
  <si>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</si>
  <si>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</si>
  <si>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</si>
  <si>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</si>
  <si>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</si>
  <si>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</si>
  <si>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</si>
  <si>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</si>
  <si>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</si>
  <si>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</si>
  <si>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</si>
  <si>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</si>
  <si>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</si>
  <si>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</si>
  <si>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</si>
  <si>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</si>
  <si>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</si>
  <si>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</si>
  <si>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</si>
  <si>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</si>
  <si>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</si>
  <si>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</si>
  <si>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</si>
  <si>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</si>
  <si>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</si>
  <si>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</si>
  <si>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</si>
  <si>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</si>
  <si>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</si>
  <si>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</si>
  <si>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</si>
  <si>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</si>
  <si>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</si>
  <si>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</si>
  <si>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</si>
  <si>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</si>
  <si>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</si>
  <si>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</si>
  <si>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</si>
  <si>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</si>
  <si>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</si>
  <si>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</si>
  <si>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</si>
  <si>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</si>
  <si>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</si>
  <si>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</si>
  <si>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</si>
  <si>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</si>
  <si>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</si>
  <si>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</si>
  <si>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</si>
  <si>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</si>
  <si>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</si>
  <si>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</si>
  <si>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</si>
  <si>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</si>
  <si>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</si>
  <si>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</si>
  <si>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</si>
  <si>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</si>
  <si>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</si>
  <si>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</si>
  <si>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</si>
  <si>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</si>
  <si>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</si>
  <si>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</si>
  <si>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</si>
  <si>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</si>
  <si>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</si>
  <si>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</si>
  <si>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</si>
  <si>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</si>
  <si>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</si>
  <si>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</si>
  <si>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</si>
  <si>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</si>
  <si>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</si>
  <si>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</si>
  <si>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</si>
  <si>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</si>
  <si>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</si>
  <si>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</si>
  <si>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</si>
  <si>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</si>
  <si>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</si>
  <si>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</si>
  <si>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</si>
  <si>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</si>
  <si>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</si>
  <si>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</si>
  <si>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</si>
  <si>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</si>
  <si>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</si>
  <si>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</si>
  <si>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</si>
  <si>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</si>
  <si>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</si>
  <si>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</si>
  <si>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</si>
  <si>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</si>
  <si>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</si>
  <si>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</si>
  <si>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</si>
  <si>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</si>
  <si>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</si>
  <si>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</si>
  <si>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</si>
  <si>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</si>
  <si>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</si>
  <si>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</si>
  <si>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</si>
  <si>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</si>
  <si>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</si>
  <si>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</si>
  <si>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</si>
  <si>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</si>
  <si>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</si>
  <si>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</si>
  <si>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</si>
  <si>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</si>
  <si>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</si>
  <si>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</si>
  <si>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</si>
  <si>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</si>
  <si>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</si>
  <si>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</si>
  <si>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</si>
  <si>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</si>
  <si>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</si>
  <si>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</si>
  <si>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</si>
  <si>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</si>
  <si>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</si>
  <si>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</si>
  <si>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</si>
  <si>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</si>
  <si>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</si>
  <si>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</si>
  <si>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</si>
  <si>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</si>
  <si>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</si>
  <si>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</si>
  <si>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</si>
  <si>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</si>
  <si>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</si>
  <si>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</si>
  <si>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</si>
  <si>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</si>
  <si>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</si>
  <si>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</si>
  <si>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</si>
  <si>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</si>
  <si>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</si>
  <si>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</si>
  <si>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</si>
  <si>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</si>
  <si>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</si>
  <si>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</si>
  <si>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</si>
  <si>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</si>
  <si>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</si>
  <si>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</si>
  <si>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</si>
  <si>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</si>
  <si>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</si>
  <si>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</si>
  <si>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</si>
  <si>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</si>
  <si>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</si>
  <si>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</si>
  <si>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</si>
  <si>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</si>
  <si>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</si>
  <si>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</si>
  <si>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</si>
  <si>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</si>
  <si>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</si>
  <si>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</si>
  <si>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</si>
  <si>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</si>
  <si>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</si>
  <si>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</si>
  <si>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</si>
  <si>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</si>
  <si>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</si>
  <si>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</si>
  <si>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</si>
  <si>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</si>
  <si>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</si>
  <si>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</si>
  <si>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</si>
  <si>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</si>
  <si>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</si>
  <si>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</si>
  <si>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</si>
  <si>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</si>
  <si>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</si>
  <si>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</si>
  <si>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</si>
  <si>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</si>
  <si>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</si>
  <si>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</si>
  <si>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</si>
  <si>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</si>
  <si>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</si>
  <si>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</si>
  <si>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</si>
  <si>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</si>
  <si>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</si>
  <si>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</si>
  <si>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</si>
  <si>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</si>
  <si>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</si>
  <si>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</si>
  <si>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</si>
  <si>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</si>
  <si>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</si>
  <si>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</si>
  <si>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</si>
  <si>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</si>
  <si>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</si>
  <si>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</si>
  <si>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</si>
  <si>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</si>
  <si>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</si>
  <si>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</si>
  <si>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</si>
  <si>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</si>
  <si>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</si>
  <si>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</si>
  <si>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</si>
  <si>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</si>
  <si>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</si>
  <si>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</si>
  <si>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</si>
  <si>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</si>
  <si>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</si>
  <si>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</si>
  <si>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</si>
  <si>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</si>
  <si>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</si>
  <si>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</si>
  <si>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</si>
  <si>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</si>
  <si>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</si>
  <si>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</si>
  <si>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</si>
  <si>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</si>
  <si>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</si>
  <si>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</si>
  <si>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</si>
  <si>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</si>
  <si>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</si>
  <si>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</si>
  <si>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</si>
  <si>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</si>
  <si>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</si>
  <si>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</si>
  <si>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</si>
  <si>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</si>
  <si>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</si>
  <si>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</si>
  <si>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</si>
  <si>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</si>
  <si>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</si>
  <si>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</si>
  <si>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</si>
  <si>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</si>
  <si>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</si>
  <si>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</si>
  <si>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</si>
  <si>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</si>
  <si>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</si>
  <si>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</si>
  <si>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</si>
  <si>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</si>
  <si>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</si>
  <si>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</si>
  <si>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</si>
  <si>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</si>
  <si>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</si>
  <si>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</si>
  <si>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</si>
  <si>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</si>
  <si>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</si>
  <si>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</si>
  <si>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</si>
  <si>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</si>
  <si>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</si>
  <si>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</si>
  <si>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</si>
  <si>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</si>
  <si>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</si>
  <si>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</si>
  <si>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</si>
  <si>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</si>
  <si>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</si>
  <si>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</si>
  <si>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</si>
  <si>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</si>
  <si>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</si>
  <si>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</si>
  <si>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</si>
  <si>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</si>
  <si>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</si>
  <si>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</si>
  <si>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</si>
  <si>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</si>
  <si>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</si>
  <si>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</si>
  <si>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</si>
  <si>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</si>
  <si>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</si>
  <si>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</si>
  <si>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</si>
  <si>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</si>
  <si>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</si>
  <si>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</si>
  <si>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</si>
  <si>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</si>
  <si>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</si>
  <si>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</si>
  <si>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</si>
  <si>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</si>
  <si>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</si>
  <si>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</si>
  <si>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</si>
  <si>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</si>
  <si>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</si>
  <si>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</si>
  <si>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</si>
  <si>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</si>
  <si>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</si>
  <si>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</si>
  <si>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</si>
  <si>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</si>
  <si>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</si>
  <si>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</si>
  <si>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</si>
  <si>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</si>
  <si>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</si>
  <si>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</si>
  <si>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</si>
  <si>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</si>
  <si>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</si>
  <si>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</si>
  <si>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</si>
  <si>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</si>
  <si>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</si>
  <si>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</si>
  <si>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</si>
  <si>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</si>
  <si>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</si>
  <si>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</si>
  <si>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</si>
  <si>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</si>
  <si>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</si>
  <si>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</si>
  <si>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</si>
  <si>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</si>
  <si>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</si>
  <si>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</si>
  <si>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</si>
  <si>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</si>
  <si>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</si>
  <si>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</si>
  <si>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</si>
  <si>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</si>
  <si>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</si>
  <si>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</si>
  <si>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</si>
  <si>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</si>
  <si>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</si>
  <si>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</si>
  <si>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</si>
  <si>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</si>
  <si>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</si>
  <si>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</si>
  <si>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</si>
  <si>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</si>
  <si>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</si>
  <si>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</si>
  <si>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</si>
  <si>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</si>
  <si>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</si>
  <si>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</si>
  <si>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</si>
  <si>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</si>
  <si>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</si>
  <si>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</si>
  <si>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</si>
  <si>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</si>
  <si>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</si>
  <si>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</si>
  <si>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</si>
  <si>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</si>
  <si>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</si>
  <si>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</si>
  <si>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</si>
  <si>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</si>
  <si>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</si>
  <si>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</si>
  <si>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</si>
  <si>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</si>
  <si>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</si>
  <si>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</si>
  <si>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</si>
  <si>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</si>
  <si>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</si>
  <si>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</si>
  <si>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</si>
  <si>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</si>
  <si>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</si>
  <si>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</si>
  <si>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</si>
  <si>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</si>
  <si>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</si>
  <si>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</si>
  <si>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</si>
  <si>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</si>
  <si>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</si>
  <si>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</si>
  <si>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</si>
  <si>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</si>
  <si>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</si>
  <si>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</si>
  <si>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</si>
  <si>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</si>
  <si>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</si>
  <si>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</si>
  <si>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</si>
  <si>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</si>
  <si>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</si>
  <si>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</si>
  <si>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</si>
  <si>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</si>
  <si>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</si>
  <si>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</si>
  <si>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</si>
  <si>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</si>
  <si>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</si>
  <si>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</si>
  <si>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</si>
  <si>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</si>
  <si>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</si>
  <si>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</si>
  <si>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</si>
  <si>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</si>
  <si>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</si>
  <si>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</si>
  <si>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</si>
  <si>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</si>
  <si>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</si>
  <si>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</si>
  <si>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</si>
  <si>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</si>
  <si>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</si>
  <si>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</si>
  <si>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</si>
  <si>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</si>
  <si>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</si>
  <si>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</si>
  <si>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</si>
  <si>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</si>
  <si>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</si>
  <si>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</si>
  <si>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</si>
  <si>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</si>
  <si>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</si>
  <si>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</si>
  <si>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</si>
  <si>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</si>
  <si>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</si>
  <si>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</si>
  <si>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</si>
  <si>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</si>
  <si>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</si>
  <si>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</si>
  <si>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</si>
  <si>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</si>
  <si>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</si>
  <si>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</si>
  <si>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</si>
  <si>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</si>
  <si>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</si>
  <si>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</si>
  <si>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</si>
  <si>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</si>
  <si>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</si>
  <si>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</si>
  <si>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</si>
  <si>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</si>
  <si>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</si>
  <si>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</si>
  <si>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</si>
  <si>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</si>
  <si>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</si>
  <si>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</si>
  <si>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</si>
  <si>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</si>
  <si>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</si>
  <si>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</si>
  <si>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</si>
  <si>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</si>
  <si>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</si>
  <si>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</si>
  <si>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</si>
  <si>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</si>
  <si>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</si>
  <si>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</si>
  <si>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</si>
  <si>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</si>
  <si>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</si>
  <si>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</si>
  <si>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</si>
  <si>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</si>
  <si>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</si>
  <si>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</si>
  <si>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</si>
  <si>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</si>
  <si>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</si>
  <si>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</si>
  <si>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</si>
  <si>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</si>
  <si>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</si>
  <si>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</si>
  <si>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</si>
  <si>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</si>
  <si>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</si>
  <si>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</si>
  <si>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</si>
  <si>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</si>
  <si>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</si>
  <si>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</si>
  <si>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</si>
  <si>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</si>
  <si>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</si>
  <si>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</si>
  <si>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</si>
  <si>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</si>
  <si>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</si>
  <si>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</si>
  <si>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</si>
  <si>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</si>
  <si>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</si>
  <si>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</si>
  <si>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</si>
  <si>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</si>
  <si>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</si>
  <si>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</si>
  <si>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</si>
  <si>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</si>
  <si>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</si>
  <si>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</si>
  <si>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</si>
  <si>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</si>
  <si>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</si>
  <si>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</si>
  <si>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</si>
  <si>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</si>
  <si>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</si>
  <si>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</si>
  <si>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</si>
  <si>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</si>
  <si>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</si>
  <si>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</si>
  <si>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</si>
  <si>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</si>
  <si>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</si>
  <si>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</si>
  <si>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</si>
  <si>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</si>
  <si>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</si>
  <si>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</si>
  <si>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</si>
  <si>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</si>
  <si>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</si>
  <si>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</si>
  <si>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</si>
  <si>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</si>
  <si>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</si>
  <si>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</si>
  <si>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</si>
  <si>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</si>
  <si>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</si>
  <si>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</si>
  <si>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</si>
  <si>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</si>
  <si>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</si>
  <si>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</si>
  <si>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</si>
  <si>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</si>
  <si>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</si>
  <si>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</si>
  <si>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</si>
  <si>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</si>
  <si>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</si>
  <si>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</si>
  <si>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</si>
  <si>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</si>
  <si>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</si>
  <si>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</si>
  <si>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</si>
  <si>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</si>
  <si>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</si>
  <si>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</si>
  <si>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</si>
  <si>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</si>
  <si>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</si>
  <si>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</si>
  <si>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</si>
  <si>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</si>
  <si>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</si>
  <si>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</si>
  <si>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</si>
  <si>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</si>
  <si>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</si>
  <si>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</si>
  <si>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</si>
  <si>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</si>
  <si>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</si>
  <si>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</si>
  <si>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</si>
  <si>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</si>
  <si>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</si>
  <si>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</si>
  <si>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</si>
  <si>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</si>
  <si>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</si>
  <si>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</si>
  <si>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</si>
  <si>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</si>
  <si>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</si>
  <si>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</si>
  <si>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</si>
  <si>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</si>
  <si>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</si>
  <si>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</si>
  <si>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</si>
  <si>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</si>
  <si>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</si>
  <si>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</si>
  <si>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</si>
  <si>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</si>
  <si>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</si>
  <si>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</si>
  <si>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</si>
  <si>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</si>
  <si>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</si>
  <si>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</si>
  <si>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</si>
  <si>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</si>
  <si>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</si>
  <si>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</si>
  <si>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</si>
  <si>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</si>
  <si>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</si>
  <si>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</si>
  <si>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</si>
  <si>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</si>
  <si>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</si>
  <si>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</si>
  <si>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</si>
  <si>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</si>
  <si>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</si>
  <si>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</si>
  <si>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</si>
  <si>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</si>
  <si>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</si>
  <si>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</si>
  <si>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</si>
  <si>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</si>
  <si>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</si>
  <si>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</si>
  <si>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</si>
  <si>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</si>
  <si>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</si>
  <si>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</si>
  <si>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</si>
  <si>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</si>
  <si>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</si>
  <si>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</si>
  <si>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</si>
  <si>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</si>
  <si>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</si>
  <si>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</si>
  <si>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</si>
  <si>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</si>
  <si>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</si>
  <si>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</si>
  <si>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</si>
  <si>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</si>
  <si>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</si>
  <si>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</si>
  <si>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</si>
  <si>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</si>
  <si>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</si>
  <si>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</si>
  <si>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</si>
  <si>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</si>
  <si>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</si>
  <si>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</si>
  <si>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</si>
  <si>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</si>
  <si>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</si>
  <si>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</si>
  <si>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</si>
  <si>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</si>
  <si>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</si>
  <si>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</si>
  <si>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</si>
  <si>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</si>
  <si>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</si>
  <si>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</si>
  <si>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</si>
  <si>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</si>
  <si>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</si>
  <si>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</si>
  <si>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</si>
  <si>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</si>
  <si>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</si>
  <si>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</si>
  <si>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</si>
  <si>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</si>
  <si>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</si>
  <si>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</si>
  <si>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</si>
  <si>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</si>
  <si>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</si>
  <si>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</si>
  <si>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</si>
  <si>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</si>
  <si>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</si>
  <si>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</si>
  <si>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</si>
  <si>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</si>
  <si>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</si>
  <si>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</si>
  <si>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</si>
  <si>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</si>
  <si>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</si>
  <si>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</si>
  <si>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</si>
  <si>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</si>
  <si>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</si>
  <si>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</si>
  <si>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</si>
  <si>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</si>
  <si>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</si>
  <si>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</si>
  <si>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</si>
  <si>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</si>
  <si>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</si>
  <si>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</si>
  <si>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</si>
  <si>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</si>
  <si>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</si>
  <si>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</si>
  <si>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</si>
  <si>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</si>
  <si>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</si>
  <si>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</si>
  <si>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</si>
  <si>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</si>
  <si>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</si>
  <si>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</si>
  <si>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</si>
  <si>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</si>
  <si>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</si>
  <si>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</si>
  <si>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</si>
  <si>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</si>
  <si>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</si>
  <si>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</si>
  <si>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</si>
  <si>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</si>
  <si>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</si>
  <si>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</si>
  <si>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</si>
  <si>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</si>
  <si>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</si>
  <si>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</si>
  <si>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</si>
  <si>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</si>
  <si>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</si>
  <si>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</si>
  <si>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</si>
  <si>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</si>
  <si>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</si>
  <si>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</si>
  <si>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</si>
  <si>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</si>
  <si>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</si>
  <si>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</si>
  <si>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</si>
  <si>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</si>
  <si>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</si>
  <si>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</si>
  <si>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</si>
  <si>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</si>
  <si>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</si>
  <si>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</si>
  <si>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</si>
  <si>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</si>
  <si>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</si>
  <si>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</si>
  <si>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</si>
  <si>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</si>
  <si>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</si>
  <si>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</si>
  <si>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</si>
  <si>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</si>
  <si>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</si>
  <si>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</si>
  <si>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</si>
  <si>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</si>
  <si>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</si>
  <si>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</si>
  <si>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</si>
  <si>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</si>
  <si>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</si>
  <si>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</si>
  <si>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</si>
  <si>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</si>
  <si>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</si>
  <si>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</si>
  <si>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</si>
  <si>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</si>
  <si>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</si>
  <si>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</si>
  <si>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</si>
  <si>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</si>
  <si>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</si>
  <si>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</si>
  <si>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</si>
  <si>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</si>
  <si>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</si>
  <si>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</si>
  <si>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</si>
  <si>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</si>
  <si>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</si>
  <si>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</si>
  <si>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</si>
  <si>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</si>
  <si>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</si>
  <si>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</si>
  <si>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</si>
  <si>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</si>
  <si>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</si>
  <si>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</si>
  <si>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</si>
  <si>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</si>
  <si>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</si>
  <si>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</si>
  <si>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</si>
  <si>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</si>
  <si>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</si>
  <si>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</si>
  <si>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</si>
  <si>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</si>
  <si>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</si>
  <si>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</si>
  <si>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</si>
  <si>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</si>
  <si>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</si>
  <si>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</si>
  <si>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</si>
  <si>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</si>
  <si>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</si>
  <si>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</si>
  <si>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</si>
  <si>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</si>
  <si>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</si>
  <si>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</si>
  <si>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</si>
  <si>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</si>
  <si>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</si>
  <si>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</si>
  <si>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</si>
  <si>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</si>
  <si>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</si>
  <si>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</si>
  <si>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</si>
  <si>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</si>
  <si>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</si>
  <si>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</si>
  <si>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</si>
  <si>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</si>
  <si>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</si>
  <si>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</si>
  <si>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</si>
  <si>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</si>
  <si>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</si>
  <si>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</si>
  <si>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</si>
  <si>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</si>
  <si>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</si>
  <si>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</si>
  <si>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</si>
  <si>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</si>
  <si>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</si>
  <si>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</si>
  <si>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</si>
  <si>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</si>
  <si>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</si>
  <si>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</si>
  <si>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</si>
  <si>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</si>
  <si>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</si>
  <si>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</si>
  <si>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</si>
  <si>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</si>
  <si>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</si>
  <si>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</si>
  <si>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</si>
  <si>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</si>
  <si>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</si>
  <si>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</si>
  <si>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</si>
  <si>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</si>
  <si>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</si>
  <si>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</si>
  <si>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</si>
  <si>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</si>
  <si>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</si>
  <si>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</si>
  <si>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</si>
  <si>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</si>
  <si>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</si>
  <si>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</si>
  <si>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</si>
  <si>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</si>
  <si>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</si>
  <si>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</si>
  <si>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</si>
  <si>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</si>
  <si>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</si>
  <si>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</si>
  <si>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</si>
  <si>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</si>
  <si>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</si>
  <si>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</si>
  <si>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</si>
  <si>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</si>
  <si>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</si>
  <si>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</si>
  <si>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</si>
  <si>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</si>
  <si>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</si>
  <si>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</si>
  <si>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</si>
  <si>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</si>
  <si>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</si>
  <si>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</si>
  <si>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</si>
  <si>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</si>
  <si>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</si>
  <si>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</si>
  <si>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</si>
  <si>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</si>
  <si>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</si>
  <si>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</si>
  <si>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</si>
  <si>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</si>
  <si>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</si>
  <si>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</si>
  <si>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</si>
  <si>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</si>
  <si>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</si>
  <si>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</si>
  <si>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</si>
  <si>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</si>
  <si>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</si>
  <si>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</si>
  <si>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</si>
  <si>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</si>
  <si>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</si>
  <si>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</si>
  <si>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</si>
  <si>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</si>
  <si>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</si>
  <si>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</si>
  <si>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</si>
  <si>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</si>
  <si>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</si>
  <si>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</si>
  <si>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</si>
  <si>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</si>
  <si>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</si>
  <si>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</si>
  <si>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</si>
  <si>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</si>
  <si>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</si>
  <si>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</si>
  <si>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</si>
  <si>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</si>
  <si>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</si>
  <si>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</si>
  <si>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</si>
  <si>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</si>
  <si>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</si>
  <si>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</si>
  <si>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</si>
  <si>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</si>
  <si>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</si>
  <si>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</si>
  <si>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</si>
  <si>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</si>
  <si>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</si>
  <si>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</si>
  <si>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</si>
  <si>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</si>
  <si>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</si>
  <si>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</si>
  <si>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</si>
  <si>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</si>
  <si>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</si>
  <si>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</si>
  <si>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</si>
  <si>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</si>
  <si>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</si>
  <si>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</si>
  <si>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</si>
  <si>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</si>
  <si>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</si>
  <si>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</si>
  <si>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</si>
  <si>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</si>
  <si>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</si>
  <si>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</si>
  <si>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</si>
  <si>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</si>
  <si>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</si>
  <si>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</si>
  <si>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</si>
  <si>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</si>
  <si>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</si>
  <si>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</si>
  <si>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</si>
  <si>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</si>
  <si>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</si>
  <si>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</si>
  <si>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</si>
  <si>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</si>
  <si>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</si>
  <si>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</si>
  <si>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</si>
  <si>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</si>
  <si>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</si>
  <si>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</si>
  <si>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</si>
  <si>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</si>
  <si>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</si>
  <si>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</si>
  <si>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</si>
  <si>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</si>
  <si>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</si>
  <si>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</si>
  <si>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</si>
  <si>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</si>
  <si>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</si>
  <si>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</si>
  <si>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</si>
  <si>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</si>
  <si>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</si>
  <si>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</si>
  <si>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</si>
  <si>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</si>
  <si>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</si>
  <si>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</si>
  <si>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</si>
  <si>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</si>
  <si>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</si>
  <si>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</si>
  <si>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</si>
  <si>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</si>
  <si>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</si>
  <si>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</si>
  <si>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</si>
  <si>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</si>
  <si>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</si>
  <si>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</si>
  <si>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</si>
  <si>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</si>
  <si>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</si>
  <si>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</si>
  <si>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</si>
  <si>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</si>
  <si>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</si>
  <si>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</si>
  <si>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</si>
  <si>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</si>
  <si>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</si>
  <si>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</si>
  <si>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</si>
  <si>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</si>
  <si>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</si>
  <si>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</si>
  <si>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</si>
  <si>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</si>
  <si>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</si>
  <si>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</si>
  <si>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</si>
  <si>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</si>
  <si>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</si>
  <si>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</si>
  <si>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</si>
  <si>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</si>
  <si>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</si>
  <si>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</si>
  <si>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</si>
  <si>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</si>
  <si>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</si>
  <si>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</si>
  <si>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</si>
  <si>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</si>
  <si>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</si>
  <si>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</si>
  <si>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</si>
  <si>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</si>
  <si>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</si>
  <si>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</si>
  <si>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</si>
  <si>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</si>
  <si>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</si>
  <si>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</si>
  <si>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</si>
  <si>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</si>
  <si>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</si>
  <si>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</si>
  <si>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</si>
  <si>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</si>
  <si>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</si>
  <si>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</si>
  <si>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</si>
  <si>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</si>
  <si>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</si>
  <si>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</si>
  <si>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</si>
  <si>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</si>
  <si>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</si>
  <si>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</si>
  <si>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</si>
  <si>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</si>
  <si>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</si>
  <si>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</si>
  <si>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</si>
  <si>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</si>
  <si>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</si>
  <si>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</si>
  <si>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</si>
  <si>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</si>
  <si>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</si>
  <si>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</si>
  <si>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</si>
  <si>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</si>
  <si>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</si>
  <si>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</si>
  <si>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</si>
  <si>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</si>
  <si>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</si>
  <si>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</si>
  <si>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</si>
  <si>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</si>
  <si>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</si>
  <si>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</si>
  <si>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</si>
  <si>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</si>
  <si>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</si>
  <si>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</si>
  <si>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</si>
  <si>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</si>
  <si>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</si>
  <si>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</si>
  <si>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</si>
  <si>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</si>
  <si>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</si>
  <si>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</si>
  <si>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</si>
  <si>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</si>
  <si>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</si>
  <si>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</si>
  <si>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</si>
  <si>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</si>
  <si>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</si>
  <si>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</si>
  <si>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</si>
  <si>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</si>
  <si>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</si>
  <si>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</si>
  <si>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</si>
  <si>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</si>
  <si>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</si>
  <si>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</si>
  <si>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</si>
  <si>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</si>
  <si>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</si>
  <si>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</si>
  <si>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</si>
  <si>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</si>
  <si>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</si>
  <si>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</si>
  <si>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</si>
  <si>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</si>
  <si>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</si>
  <si>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</si>
  <si>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</si>
  <si>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</si>
  <si>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</si>
  <si>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</si>
  <si>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</si>
  <si>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</si>
  <si>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</si>
  <si>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</si>
  <si>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</si>
  <si>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</si>
  <si>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</si>
  <si>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</si>
  <si>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</si>
  <si>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</si>
  <si>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</si>
  <si>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</si>
  <si>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</si>
  <si>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</si>
  <si>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</si>
  <si>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</si>
  <si>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</si>
  <si>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</si>
  <si>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</si>
  <si>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</si>
  <si>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</si>
  <si>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</si>
  <si>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</si>
  <si>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</si>
  <si>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</si>
  <si>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</si>
  <si>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</si>
  <si>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</si>
  <si>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</si>
  <si>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</si>
  <si>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</si>
  <si>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</si>
  <si>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</si>
  <si>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</si>
  <si>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</si>
  <si>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</si>
  <si>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</si>
  <si>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</si>
  <si>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</si>
  <si>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</si>
  <si>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</si>
  <si>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</si>
  <si>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</si>
  <si>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</si>
  <si>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</si>
  <si>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</si>
  <si>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</si>
  <si>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</si>
  <si>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</si>
  <si>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</si>
  <si>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</si>
  <si>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</si>
  <si>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</si>
  <si>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</si>
  <si>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</si>
  <si>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</si>
  <si>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</si>
  <si>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</si>
  <si>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</si>
  <si>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</si>
  <si>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</si>
  <si>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</si>
  <si>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</si>
  <si>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</si>
  <si>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</si>
  <si>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</si>
  <si>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</si>
  <si>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</si>
  <si>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</si>
  <si>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</si>
  <si>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</si>
  <si>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</si>
  <si>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</si>
  <si>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</si>
  <si>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</si>
  <si>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</si>
  <si>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</si>
  <si>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</si>
  <si>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</si>
  <si>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</si>
  <si>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</si>
  <si>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</si>
  <si>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</si>
  <si>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</si>
  <si>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</si>
  <si>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</si>
  <si>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</si>
  <si>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</si>
  <si>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</si>
  <si>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</si>
  <si>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</si>
  <si>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</si>
  <si>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</si>
  <si>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</si>
  <si>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</si>
  <si>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</si>
  <si>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</si>
  <si>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</si>
  <si>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</si>
  <si>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</si>
  <si>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</si>
  <si>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</si>
  <si>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</si>
  <si>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</si>
  <si>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</si>
  <si>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</si>
  <si>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</si>
  <si>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</si>
  <si>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</si>
  <si>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</si>
  <si>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</si>
  <si>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</si>
  <si>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</si>
  <si>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</si>
  <si>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</si>
  <si>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</si>
  <si>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</si>
  <si>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</si>
  <si>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</si>
  <si>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</si>
  <si>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</si>
  <si>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</si>
  <si>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</si>
  <si>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</si>
  <si>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</si>
  <si>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</si>
  <si>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</si>
  <si>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</si>
  <si>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</si>
  <si>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</si>
  <si>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</si>
  <si>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</si>
  <si>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</si>
  <si>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</si>
  <si>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</si>
  <si>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</si>
  <si>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</si>
  <si>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</si>
  <si>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</si>
  <si>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</si>
  <si>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</si>
  <si>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</si>
  <si>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</si>
  <si>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</si>
  <si>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</si>
  <si>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</si>
  <si>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</si>
  <si>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</si>
  <si>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</si>
  <si>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</si>
  <si>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</si>
  <si>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</si>
  <si>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</si>
  <si>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</si>
  <si>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</si>
  <si>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</si>
  <si>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</si>
  <si>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</si>
  <si>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</si>
  <si>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</si>
  <si>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</si>
  <si>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</si>
  <si>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</si>
  <si>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</si>
  <si>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</si>
  <si>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</si>
  <si>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</si>
  <si>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</si>
  <si>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</si>
  <si>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</si>
  <si>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</si>
  <si>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</si>
  <si>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</si>
  <si>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</si>
  <si>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</si>
  <si>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</si>
  <si>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</si>
  <si>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</si>
  <si>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</si>
  <si>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</si>
  <si>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</si>
  <si>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</si>
  <si>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</si>
  <si>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</si>
  <si>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</si>
  <si>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</si>
  <si>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</si>
  <si>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</si>
  <si>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</si>
  <si>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</si>
  <si>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</si>
  <si>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</si>
  <si>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</si>
  <si>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</si>
  <si>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</si>
  <si>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</si>
  <si>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</si>
  <si>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</si>
  <si>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</si>
  <si>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</si>
  <si>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</si>
  <si>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</si>
  <si>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</si>
  <si>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</si>
  <si>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</si>
  <si>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</si>
  <si>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</si>
  <si>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</si>
  <si>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</si>
  <si>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</si>
  <si>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</si>
  <si>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</si>
  <si>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</si>
  <si>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</si>
  <si>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</si>
  <si>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</si>
  <si>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</si>
  <si>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</si>
  <si>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</si>
  <si>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</si>
  <si>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</si>
  <si>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</si>
  <si>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</si>
  <si>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</si>
  <si>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</si>
  <si>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</si>
  <si>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</si>
  <si>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</si>
  <si>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</si>
  <si>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</si>
  <si>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</si>
  <si>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</si>
  <si>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</si>
  <si>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</si>
  <si>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</si>
  <si>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</si>
  <si>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</si>
  <si>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</si>
  <si>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</si>
  <si>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</si>
  <si>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</si>
  <si>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</si>
  <si>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</si>
  <si>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</si>
  <si>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</si>
  <si>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</si>
  <si>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</si>
  <si>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</si>
  <si>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</si>
  <si>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</si>
  <si>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</si>
  <si>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</si>
  <si>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</si>
  <si>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</si>
  <si>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</si>
  <si>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</si>
  <si>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</si>
  <si>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</si>
  <si>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</si>
  <si>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</si>
  <si>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</si>
  <si>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</si>
  <si>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</si>
  <si>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</si>
  <si>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</si>
  <si>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</si>
  <si>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</si>
  <si>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</si>
  <si>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</si>
  <si>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</si>
  <si>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</si>
  <si>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</si>
  <si>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</si>
  <si>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</si>
  <si>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</si>
  <si>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</si>
  <si>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</si>
  <si>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</si>
  <si>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</si>
  <si>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</si>
  <si>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</si>
  <si>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</si>
  <si>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</si>
  <si>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</si>
  <si>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</si>
  <si>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</si>
  <si>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</si>
  <si>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</si>
  <si>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</si>
  <si>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</si>
  <si>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</si>
  <si>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</si>
  <si>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</si>
  <si>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</si>
  <si>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</si>
  <si>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</si>
  <si>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</si>
  <si>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</si>
  <si>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</si>
  <si>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</si>
  <si>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</si>
  <si>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</si>
  <si>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</si>
  <si>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</si>
  <si>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</si>
  <si>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</si>
  <si>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</si>
  <si>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</si>
  <si>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</si>
  <si>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</si>
  <si>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</si>
  <si>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</si>
  <si>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</si>
  <si>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</si>
  <si>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</si>
  <si>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</si>
  <si>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</si>
  <si>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</si>
  <si>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</si>
  <si>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</si>
  <si>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</si>
  <si>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</si>
  <si>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</si>
  <si>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</si>
  <si>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</si>
  <si>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</si>
  <si>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</si>
  <si>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</si>
  <si>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</si>
  <si>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</si>
  <si>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</si>
  <si>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</si>
  <si>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</si>
  <si>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</si>
  <si>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</si>
  <si>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</si>
  <si>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</si>
  <si>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</si>
  <si>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</si>
  <si>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</si>
  <si>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</si>
  <si>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</si>
  <si>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</si>
  <si>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</si>
  <si>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</si>
  <si>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</si>
  <si>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</si>
  <si>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</si>
  <si>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</si>
  <si>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</si>
  <si>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</si>
  <si>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</si>
  <si>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</si>
  <si>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</si>
  <si>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</si>
  <si>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</si>
  <si>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</si>
  <si>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</si>
  <si>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</si>
  <si>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</si>
  <si>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</si>
  <si>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</si>
  <si>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</si>
  <si>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</si>
  <si>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</si>
  <si>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</si>
  <si>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</si>
  <si>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</si>
  <si>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</si>
  <si>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</si>
  <si>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</si>
  <si>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</si>
  <si>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</si>
  <si>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</si>
  <si>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</si>
  <si>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</si>
  <si>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</si>
  <si>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</si>
  <si>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</si>
  <si>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</si>
  <si>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</si>
  <si>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</si>
  <si>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</si>
  <si>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</si>
  <si>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</si>
  <si>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</si>
  <si>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</si>
  <si>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</si>
  <si>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</si>
  <si>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</si>
  <si>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</si>
  <si>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</si>
  <si>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</si>
  <si>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</si>
  <si>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</si>
  <si>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</si>
  <si>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</si>
  <si>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</si>
  <si>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</si>
  <si>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</si>
  <si>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</si>
  <si>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</si>
  <si>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</si>
  <si>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</si>
  <si>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</si>
  <si>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</si>
  <si>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</si>
  <si>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</si>
  <si>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</si>
  <si>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</si>
  <si>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</si>
  <si>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</si>
  <si>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</si>
  <si>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</si>
  <si>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</si>
  <si>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</si>
  <si>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</si>
  <si>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</si>
  <si>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</si>
  <si>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</si>
  <si>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</si>
  <si>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</si>
  <si>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</si>
  <si>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</si>
  <si>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</si>
  <si>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</si>
  <si>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</si>
  <si>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</si>
  <si>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</si>
  <si>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</si>
  <si>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</si>
  <si>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</si>
  <si>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</si>
  <si>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</si>
  <si>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</si>
  <si>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</si>
  <si>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</si>
  <si>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</si>
  <si>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</si>
  <si>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</si>
  <si>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</si>
  <si>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</si>
  <si>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</si>
  <si>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</si>
  <si>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</si>
  <si>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</si>
  <si>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</si>
  <si>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</si>
  <si>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</si>
  <si>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</si>
  <si>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</si>
  <si>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</si>
  <si>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</si>
  <si>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</si>
  <si>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</si>
  <si>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</si>
  <si>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</si>
  <si>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</si>
  <si>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</si>
  <si>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</si>
  <si>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</si>
  <si>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</si>
  <si>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</si>
  <si>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</si>
  <si>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</si>
  <si>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</si>
  <si>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</si>
  <si>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</si>
  <si>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</si>
  <si>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</si>
  <si>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</si>
  <si>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</si>
  <si>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</si>
  <si>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</si>
  <si>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</si>
  <si>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</si>
  <si>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</si>
  <si>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</si>
  <si>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</si>
  <si>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</si>
  <si>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</si>
  <si>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</si>
  <si>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</si>
  <si>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</si>
  <si>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</si>
  <si>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</si>
  <si>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</si>
  <si>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</si>
  <si>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</si>
  <si>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</si>
  <si>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</si>
  <si>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</si>
  <si>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</si>
  <si>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</si>
  <si>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</si>
  <si>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</si>
  <si>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</si>
  <si>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</si>
  <si>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</si>
  <si>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</si>
  <si>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</si>
  <si>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</si>
  <si>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</si>
  <si>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</si>
  <si>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</si>
  <si>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</si>
  <si>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</si>
  <si>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</si>
  <si>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</si>
  <si>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</si>
  <si>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</si>
  <si>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</si>
  <si>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</si>
  <si>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</si>
  <si>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</si>
  <si>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</si>
  <si>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</si>
  <si>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</si>
  <si>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</si>
  <si>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</si>
  <si>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</si>
  <si>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</si>
  <si>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</si>
  <si>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</si>
  <si>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</si>
  <si>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</si>
  <si>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</si>
  <si>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</si>
  <si>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</si>
  <si>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</si>
  <si>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</si>
  <si>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</si>
  <si>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</si>
  <si>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</si>
  <si>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</si>
  <si>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</si>
  <si>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</si>
  <si>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</si>
  <si>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</si>
  <si>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</si>
  <si>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</si>
  <si>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</si>
  <si>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</si>
  <si>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</si>
  <si>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</si>
  <si>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</si>
  <si>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</si>
  <si>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</si>
  <si>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</si>
  <si>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</si>
  <si>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</si>
  <si>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</si>
  <si>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</si>
  <si>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</si>
  <si>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</si>
  <si>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</si>
  <si>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</si>
  <si>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</si>
  <si>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</si>
  <si>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</si>
  <si>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</si>
  <si>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</si>
  <si>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</si>
  <si>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</si>
  <si>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</si>
  <si>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</si>
  <si>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</si>
  <si>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</si>
  <si>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</si>
  <si>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</si>
  <si>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</si>
  <si>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</si>
  <si>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</si>
  <si>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</si>
  <si>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</si>
  <si>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</si>
  <si>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</si>
  <si>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</si>
  <si>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</si>
  <si>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</si>
  <si>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</si>
  <si>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</si>
  <si>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</si>
  <si>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</si>
  <si>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</si>
  <si>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</si>
  <si>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</si>
  <si>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</si>
  <si>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</si>
  <si>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</si>
  <si>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</si>
  <si>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</si>
  <si>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</si>
  <si>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</si>
  <si>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</si>
  <si>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</si>
  <si>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</si>
  <si>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</si>
  <si>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</si>
  <si>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</si>
  <si>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</si>
  <si>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</si>
  <si>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</si>
  <si>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</si>
  <si>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</si>
  <si>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</si>
  <si>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</si>
  <si>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</si>
  <si>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</si>
  <si>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</si>
  <si>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</si>
  <si>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</si>
  <si>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</si>
  <si>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</si>
  <si>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</si>
  <si>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</si>
  <si>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</si>
  <si>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</si>
  <si>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</si>
  <si>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</si>
  <si>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</si>
  <si>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</si>
  <si>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</si>
  <si>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</si>
  <si>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</si>
  <si>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</si>
  <si>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</si>
  <si>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</si>
  <si>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</si>
  <si>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</si>
  <si>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</si>
  <si>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</si>
  <si>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</si>
  <si>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</si>
  <si>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</si>
  <si>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</si>
  <si>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</si>
  <si>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</si>
  <si>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</si>
  <si>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</si>
  <si>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</si>
  <si>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</si>
  <si>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</si>
  <si>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</si>
  <si>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</si>
  <si>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</si>
  <si>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</si>
  <si>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</si>
  <si>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</si>
  <si>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</si>
  <si>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</si>
  <si>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</si>
  <si>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</si>
  <si>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</si>
  <si>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</si>
  <si>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</si>
  <si>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</si>
  <si>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</si>
  <si>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</si>
  <si>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</si>
  <si>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</si>
  <si>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</si>
  <si>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</si>
  <si>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</si>
  <si>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</si>
  <si>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</si>
  <si>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</si>
  <si>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</si>
  <si>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</si>
  <si>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</si>
  <si>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</si>
  <si>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</si>
  <si>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</si>
  <si>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</si>
  <si>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</si>
  <si>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</si>
  <si>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</si>
  <si>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</si>
  <si>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</si>
  <si>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</si>
  <si>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</si>
  <si>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</si>
  <si>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</si>
  <si>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</si>
  <si>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</si>
  <si>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</si>
  <si>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</si>
  <si>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</si>
  <si>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</si>
  <si>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</si>
  <si>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</si>
  <si>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</si>
  <si>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</si>
  <si>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</si>
  <si>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</si>
  <si>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</si>
  <si>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</si>
  <si>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</si>
  <si>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</si>
  <si>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</si>
  <si>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</si>
  <si>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</si>
  <si>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</si>
  <si>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</si>
  <si>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</si>
  <si>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</si>
  <si>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</si>
  <si>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</si>
  <si>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</si>
  <si>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</si>
  <si>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</si>
  <si>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</si>
  <si>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</si>
  <si>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</si>
  <si>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</si>
  <si>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</si>
  <si>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</si>
  <si>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</si>
  <si>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</si>
  <si>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</si>
  <si>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</si>
  <si>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</si>
  <si>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</si>
  <si>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</si>
  <si>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</si>
  <si>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</si>
  <si>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</si>
  <si>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</si>
  <si>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</si>
  <si>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</si>
  <si>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</si>
  <si>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</si>
  <si>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</si>
  <si>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</si>
  <si>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</si>
  <si>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</si>
  <si>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</si>
  <si>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</si>
  <si>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</si>
  <si>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</si>
  <si>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</si>
  <si>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</si>
  <si>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</si>
  <si>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</si>
  <si>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</si>
  <si>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</si>
  <si>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</si>
  <si>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</si>
  <si>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</si>
  <si>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</si>
  <si>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</si>
  <si>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</si>
  <si>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</si>
  <si>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</si>
  <si>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</si>
  <si>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</si>
  <si>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</si>
  <si>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</si>
  <si>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</si>
  <si>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</si>
  <si>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</si>
  <si>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</si>
  <si>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</si>
  <si>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</si>
  <si>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</si>
  <si>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</si>
  <si>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</si>
  <si>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</si>
  <si>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</si>
  <si>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</si>
  <si>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</si>
  <si>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</si>
  <si>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</si>
  <si>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</si>
  <si>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</si>
  <si>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</si>
  <si>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</si>
  <si>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</si>
  <si>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</si>
  <si>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</si>
  <si>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</si>
  <si>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</si>
  <si>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</si>
  <si>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</si>
  <si>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</si>
  <si>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</si>
  <si>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</si>
  <si>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</si>
  <si>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</si>
  <si>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</si>
  <si>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</si>
  <si>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</si>
  <si>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</si>
  <si>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</si>
  <si>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</si>
  <si>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</si>
  <si>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</si>
  <si>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</si>
  <si>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</si>
  <si>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</si>
  <si>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</si>
  <si>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</si>
  <si>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</si>
  <si>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</si>
  <si>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</si>
  <si>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</si>
  <si>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</si>
  <si>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</si>
  <si>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</si>
  <si>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</si>
  <si>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</si>
  <si>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</si>
  <si>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</si>
  <si>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</si>
  <si>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</si>
  <si>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</si>
  <si>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</si>
  <si>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</si>
  <si>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</si>
  <si>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</si>
  <si>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</si>
  <si>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</si>
  <si>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</si>
  <si>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</si>
  <si>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</si>
  <si>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</si>
  <si>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</si>
  <si>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</si>
  <si>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</si>
  <si>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</si>
  <si>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</si>
  <si>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</si>
  <si>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</si>
  <si>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</si>
  <si>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</si>
  <si>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</si>
  <si>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</si>
  <si>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</si>
  <si>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</si>
  <si>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</si>
  <si>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</si>
  <si>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</si>
  <si>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</si>
  <si>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</si>
  <si>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</si>
  <si>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</si>
  <si>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</si>
  <si>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</si>
  <si>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</si>
  <si>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</si>
  <si>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</si>
  <si>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</si>
  <si>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</si>
  <si>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</si>
  <si>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</si>
  <si>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</si>
  <si>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</si>
  <si>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</si>
  <si>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</si>
  <si>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</si>
  <si>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</si>
  <si>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</si>
  <si>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</si>
  <si>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</si>
  <si>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</si>
  <si>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</si>
  <si>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</si>
  <si>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</si>
  <si>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</si>
  <si>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</si>
  <si>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</si>
  <si>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</si>
  <si>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</si>
  <si>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</si>
  <si>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</si>
  <si>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</si>
  <si>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</si>
  <si>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</si>
  <si>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</si>
  <si>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</si>
  <si>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</si>
  <si>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</si>
  <si>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</si>
  <si>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</si>
  <si>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</si>
  <si>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</si>
  <si>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</si>
  <si>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</si>
  <si>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</si>
  <si>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</si>
  <si>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</si>
  <si>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</si>
  <si>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</si>
  <si>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</si>
  <si>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</si>
  <si>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</si>
  <si>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</si>
  <si>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</si>
  <si>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</si>
  <si>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</si>
  <si>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</si>
  <si>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</si>
  <si>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</si>
  <si>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</si>
  <si>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</si>
  <si>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</si>
  <si>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</si>
  <si>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</si>
  <si>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</si>
  <si>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</si>
  <si>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</si>
  <si>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</si>
  <si>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</si>
  <si>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</si>
  <si>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</si>
  <si>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</si>
  <si>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</si>
  <si>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</si>
  <si>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</si>
  <si>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</si>
  <si>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</si>
  <si>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</si>
  <si>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</si>
  <si>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</si>
  <si>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</si>
  <si>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</si>
  <si>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</si>
  <si>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</si>
  <si>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</si>
  <si>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</si>
  <si>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</si>
  <si>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</si>
  <si>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</si>
  <si>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</si>
  <si>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</si>
  <si>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</si>
  <si>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</si>
  <si>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</si>
  <si>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</si>
  <si>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</si>
  <si>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</si>
  <si>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</si>
  <si>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</si>
  <si>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</si>
  <si>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</si>
  <si>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</si>
  <si>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</si>
  <si>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</si>
  <si>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</si>
  <si>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</si>
  <si>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</si>
  <si>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</si>
  <si>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</si>
  <si>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</si>
  <si>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</si>
  <si>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</si>
  <si>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</si>
  <si>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</si>
  <si>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</si>
  <si>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</si>
  <si>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</si>
  <si>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</si>
  <si>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</si>
  <si>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</si>
  <si>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</si>
  <si>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</si>
  <si>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</si>
  <si>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</si>
  <si>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</si>
  <si>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</si>
  <si>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</si>
  <si>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</si>
  <si>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</si>
  <si>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</si>
  <si>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</si>
  <si>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</si>
  <si>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</si>
  <si>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</si>
  <si>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</si>
  <si>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</si>
  <si>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</si>
  <si>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</si>
  <si>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</si>
  <si>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</si>
  <si>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</si>
  <si>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</si>
  <si>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</si>
  <si>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</si>
  <si>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</si>
  <si>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</si>
  <si>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</si>
  <si>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</si>
  <si>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</si>
  <si>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</si>
  <si>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</si>
  <si>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</si>
  <si>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</si>
  <si>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</si>
  <si>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</si>
  <si>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</si>
  <si>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</si>
  <si>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</si>
  <si>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</si>
  <si>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</si>
  <si>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</si>
  <si>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</si>
  <si>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</si>
  <si>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</si>
  <si>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</si>
  <si>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</si>
  <si>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</si>
  <si>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</si>
  <si>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</si>
  <si>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</si>
  <si>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</si>
  <si>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</si>
  <si>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</si>
  <si>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</si>
  <si>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</si>
  <si>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</si>
  <si>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</si>
  <si>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</si>
  <si>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</si>
  <si>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</si>
  <si>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</si>
  <si>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</si>
  <si>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</si>
  <si>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</si>
  <si>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</si>
  <si>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</si>
  <si>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</si>
  <si>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</si>
  <si>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</si>
  <si>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</si>
  <si>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</si>
  <si>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</si>
  <si>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</si>
  <si>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</si>
  <si>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</si>
  <si>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</si>
  <si>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</si>
  <si>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</si>
  <si>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</si>
  <si>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</si>
  <si>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</si>
  <si>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</si>
  <si>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</si>
  <si>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</si>
  <si>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</si>
  <si>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</si>
  <si>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</si>
  <si>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</si>
  <si>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</si>
  <si>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</si>
  <si>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</si>
  <si>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</si>
  <si>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</si>
  <si>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</si>
  <si>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</si>
  <si>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</si>
  <si>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</si>
  <si>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</si>
  <si>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</si>
  <si>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</si>
  <si>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</si>
  <si>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</si>
  <si>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</si>
  <si>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</si>
  <si>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</si>
  <si>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</si>
  <si>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</si>
  <si>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</si>
  <si>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</si>
  <si>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</si>
  <si>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</si>
  <si>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</si>
  <si>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</si>
  <si>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</si>
  <si>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</si>
  <si>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</si>
  <si>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</si>
  <si>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</si>
  <si>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</si>
  <si>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</si>
  <si>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</si>
  <si>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</si>
  <si>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</si>
  <si>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</si>
  <si>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</si>
  <si>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</si>
  <si>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</si>
  <si>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</si>
  <si>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</si>
  <si>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</si>
  <si>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</si>
  <si>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</si>
  <si>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</si>
  <si>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</si>
  <si>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</si>
  <si>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</si>
  <si>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</si>
  <si>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</si>
  <si>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</si>
  <si>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</si>
  <si>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</si>
  <si>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</si>
  <si>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</si>
  <si>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</si>
  <si>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</si>
  <si>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</si>
  <si>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</si>
  <si>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</si>
  <si>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</si>
  <si>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</si>
  <si>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</si>
  <si>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</si>
  <si>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</si>
  <si>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</si>
  <si>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</si>
  <si>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</si>
  <si>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</si>
  <si>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</si>
  <si>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</si>
  <si>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</si>
  <si>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</si>
  <si>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</si>
  <si>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</si>
  <si>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</si>
  <si>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</si>
  <si>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</si>
  <si>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</si>
  <si>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</si>
  <si>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</si>
  <si>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</si>
  <si>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</si>
  <si>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</si>
  <si>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</si>
  <si>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</si>
  <si>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</si>
  <si>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</si>
  <si>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</si>
  <si>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</si>
  <si>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</si>
  <si>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</si>
  <si>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</si>
  <si>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</si>
  <si>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</si>
  <si>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</si>
  <si>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</si>
  <si>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</si>
  <si>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</si>
  <si>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</si>
  <si>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</si>
  <si>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</si>
  <si>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</si>
  <si>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</si>
  <si>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</si>
  <si>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</si>
  <si>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</si>
  <si>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</si>
  <si>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</si>
  <si>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</si>
  <si>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</si>
  <si>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</si>
  <si>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</si>
  <si>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</si>
  <si>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</si>
  <si>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</si>
  <si>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</si>
  <si>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</si>
  <si>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</si>
  <si>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</si>
  <si>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</si>
  <si>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</si>
  <si>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</si>
  <si>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</si>
  <si>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</si>
  <si>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</si>
  <si>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</si>
  <si>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</si>
  <si>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</si>
  <si>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</si>
  <si>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</si>
  <si>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</si>
  <si>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</si>
  <si>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</si>
  <si>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</si>
  <si>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</si>
  <si>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</si>
  <si>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</si>
  <si>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</si>
  <si>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</si>
  <si>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</si>
  <si>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</si>
  <si>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</si>
  <si>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</si>
  <si>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</si>
  <si>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</si>
  <si>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</si>
  <si>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</si>
  <si>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</si>
  <si>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</si>
  <si>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</si>
  <si>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</si>
  <si>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</si>
  <si>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</si>
  <si>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</si>
  <si>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</si>
  <si>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</si>
  <si>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</si>
  <si>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</si>
  <si>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</si>
  <si>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</si>
  <si>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</si>
  <si>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</si>
  <si>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</si>
  <si>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</si>
  <si>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</si>
  <si>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</si>
  <si>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</si>
  <si>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</si>
  <si>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</si>
  <si>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</si>
  <si>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</si>
  <si>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</si>
  <si>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</si>
  <si>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</si>
  <si>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</si>
  <si>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</si>
  <si>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</si>
  <si>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</si>
  <si>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</si>
  <si>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</si>
  <si>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</si>
  <si>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</si>
  <si>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</si>
  <si>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</si>
  <si>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</si>
  <si>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</si>
  <si>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</si>
  <si>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</si>
  <si>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</si>
  <si>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</si>
  <si>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</si>
  <si>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</si>
  <si>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</si>
  <si>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</si>
  <si>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</si>
  <si>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</si>
  <si>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</si>
  <si>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</si>
  <si>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</si>
  <si>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</si>
  <si>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</si>
  <si>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</si>
  <si>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</si>
  <si>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</si>
  <si>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</si>
  <si>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</si>
  <si>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</si>
  <si>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</si>
  <si>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</si>
  <si>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</si>
  <si>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</si>
  <si>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</si>
  <si>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</si>
  <si>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</si>
  <si>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</si>
  <si>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</si>
  <si>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</si>
  <si>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</si>
  <si>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</si>
  <si>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</si>
  <si>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</si>
  <si>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</si>
  <si>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</si>
  <si>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</si>
  <si>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</si>
  <si>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</si>
  <si>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</si>
  <si>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</si>
  <si>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</si>
  <si>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</si>
  <si>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</si>
  <si>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</si>
  <si>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</si>
  <si>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</si>
  <si>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</si>
  <si>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</si>
  <si>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</si>
  <si>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</si>
  <si>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</si>
  <si>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</si>
  <si>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</si>
  <si>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</si>
  <si>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</si>
  <si>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</si>
  <si>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</si>
  <si>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</si>
  <si>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</si>
  <si>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</si>
  <si>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</si>
  <si>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</si>
  <si>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</si>
  <si>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</si>
  <si>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</si>
  <si>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</si>
  <si>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</si>
  <si>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</si>
  <si>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</si>
  <si>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</si>
  <si>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</si>
  <si>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</si>
  <si>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</si>
  <si>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</si>
  <si>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</si>
  <si>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</si>
  <si>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</si>
  <si>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</si>
  <si>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</si>
  <si>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</si>
  <si>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</si>
  <si>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</si>
  <si>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</si>
  <si>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</si>
  <si>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</si>
  <si>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</si>
  <si>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</si>
  <si>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</si>
  <si>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</si>
  <si>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</si>
  <si>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</si>
  <si>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</si>
  <si>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</si>
  <si>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</si>
  <si>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</si>
  <si>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</si>
  <si>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</si>
  <si>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</si>
  <si>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</si>
  <si>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</si>
  <si>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</si>
  <si>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</si>
  <si>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</si>
  <si>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</si>
  <si>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</si>
  <si>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</si>
  <si>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</si>
  <si>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</si>
  <si>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</si>
  <si>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</si>
  <si>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</si>
  <si>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</si>
  <si>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</si>
  <si>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</si>
  <si>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</si>
  <si>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</si>
  <si>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</si>
  <si>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</si>
  <si>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</si>
  <si>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</si>
  <si>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</si>
  <si>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</si>
  <si>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</si>
  <si>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</si>
  <si>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</si>
  <si>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</si>
  <si>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</si>
  <si>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</si>
  <si>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</si>
  <si>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</si>
  <si>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</si>
  <si>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</si>
  <si>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</si>
  <si>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</si>
  <si>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</si>
  <si>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</si>
  <si>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</si>
  <si>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</si>
  <si>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</si>
  <si>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</si>
  <si>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</si>
  <si>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</si>
  <si>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</si>
  <si>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</si>
  <si>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</si>
  <si>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</si>
  <si>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</si>
  <si>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</si>
  <si>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</si>
  <si>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</si>
  <si>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</si>
  <si>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</si>
  <si>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</si>
  <si>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</si>
  <si>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</si>
  <si>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</si>
  <si>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</si>
  <si>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</si>
  <si>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</si>
  <si>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</si>
  <si>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</si>
  <si>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</si>
  <si>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</si>
  <si>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</si>
  <si>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</si>
  <si>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</si>
  <si>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</si>
  <si>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</si>
  <si>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</si>
  <si>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</si>
  <si>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</si>
  <si>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</si>
  <si>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</si>
  <si>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</si>
  <si>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</si>
  <si>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</si>
  <si>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</si>
  <si>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</si>
  <si>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</si>
  <si>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</si>
  <si>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</si>
  <si>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</si>
  <si>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</si>
  <si>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</si>
  <si>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</si>
  <si>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</si>
  <si>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</si>
  <si>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</si>
  <si>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</si>
  <si>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</si>
  <si>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</si>
  <si>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</si>
  <si>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</si>
  <si>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</si>
  <si>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</si>
  <si>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</si>
  <si>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</si>
  <si>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</si>
  <si>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</si>
  <si>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</si>
  <si>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</si>
  <si>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</si>
  <si>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</si>
  <si>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</si>
  <si>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</si>
  <si>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</si>
  <si>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</si>
  <si>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</si>
  <si>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</si>
  <si>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</si>
  <si>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</si>
  <si>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</si>
  <si>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</si>
  <si>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</si>
  <si>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</si>
  <si>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</si>
  <si>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</si>
  <si>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</si>
  <si>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</si>
  <si>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</si>
  <si>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</si>
  <si>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</si>
  <si>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</si>
  <si>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</si>
  <si>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</si>
  <si>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</si>
  <si>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</si>
  <si>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</si>
  <si>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</si>
  <si>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</si>
  <si>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</si>
  <si>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</si>
  <si>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</si>
  <si>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</si>
  <si>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</si>
  <si>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</si>
  <si>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</si>
  <si>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</si>
  <si>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</si>
  <si>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</si>
  <si>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</si>
  <si>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</si>
  <si>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</si>
  <si>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</si>
  <si>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</si>
  <si>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</si>
  <si>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</si>
  <si>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</si>
  <si>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</si>
  <si>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</si>
  <si>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</si>
  <si>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</si>
  <si>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</si>
  <si>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</si>
  <si>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</si>
  <si>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</si>
  <si>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</si>
  <si>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</si>
  <si>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</si>
  <si>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</si>
  <si>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</si>
  <si>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</si>
  <si>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</si>
  <si>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</si>
  <si>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</si>
  <si>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</si>
  <si>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</si>
  <si>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</si>
  <si>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</si>
  <si>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</si>
  <si>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</si>
  <si>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</si>
  <si>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</si>
  <si>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</si>
  <si>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</si>
  <si>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</si>
  <si>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</si>
  <si>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</si>
  <si>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</si>
  <si>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</si>
  <si>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</si>
  <si>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</si>
  <si>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</si>
  <si>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</si>
  <si>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</si>
  <si>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</si>
  <si>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</si>
  <si>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</si>
  <si>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</si>
  <si>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</si>
  <si>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</si>
  <si>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</si>
  <si>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</si>
  <si>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</si>
  <si>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</si>
  <si>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</si>
  <si>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</si>
  <si>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</si>
  <si>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</si>
  <si>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</si>
  <si>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</si>
  <si>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</si>
  <si>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</si>
  <si>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</si>
  <si>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</si>
  <si>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</si>
  <si>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</si>
  <si>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</si>
  <si>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</si>
  <si>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</si>
  <si>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</si>
  <si>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</si>
  <si>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</si>
  <si>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</si>
  <si>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</si>
  <si>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</si>
  <si>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</si>
  <si>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</si>
  <si>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</si>
  <si>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</si>
  <si>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</si>
  <si>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</si>
  <si>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</si>
  <si>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</si>
  <si>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</si>
  <si>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</si>
  <si>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</si>
  <si>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</si>
  <si>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</si>
  <si>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</si>
  <si>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</si>
  <si>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</si>
  <si>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</si>
  <si>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</si>
  <si>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</si>
  <si>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</si>
  <si>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</si>
  <si>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</si>
  <si>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</si>
  <si>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</si>
  <si>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</si>
  <si>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</si>
  <si>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</si>
  <si>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</si>
  <si>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</si>
  <si>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</si>
  <si>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</si>
  <si>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</si>
  <si>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</si>
  <si>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</si>
  <si>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</si>
  <si>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</si>
  <si>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</si>
  <si>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</si>
  <si>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</si>
  <si>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</si>
  <si>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</si>
  <si>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</si>
  <si>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</si>
  <si>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</si>
  <si>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</si>
  <si>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</si>
  <si>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</si>
  <si>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</si>
  <si>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</si>
  <si>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</si>
  <si>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</si>
  <si>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</si>
  <si>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</si>
  <si>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</si>
  <si>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</si>
  <si>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</si>
  <si>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</si>
  <si>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</si>
  <si>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</si>
  <si>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</si>
  <si>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</si>
  <si>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</si>
  <si>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</si>
  <si>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</si>
  <si>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</si>
  <si>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</si>
  <si>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</si>
  <si>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</si>
  <si>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</si>
  <si>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</si>
  <si>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</si>
  <si>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</si>
  <si>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</si>
  <si>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</si>
  <si>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</si>
  <si>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</si>
  <si>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</si>
  <si>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</si>
  <si>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</si>
  <si>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</si>
  <si>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</si>
  <si>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</si>
  <si>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</si>
  <si>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</si>
  <si>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</si>
  <si>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</si>
  <si>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</si>
  <si>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</si>
  <si>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</si>
  <si>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</si>
  <si>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</si>
  <si>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</si>
  <si>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</si>
  <si>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</si>
  <si>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</si>
  <si>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</si>
  <si>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</si>
  <si>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</si>
  <si>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</si>
  <si>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</si>
  <si>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</si>
  <si>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</si>
  <si>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</si>
  <si>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</si>
  <si>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</si>
  <si>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</si>
  <si>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</si>
  <si>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</si>
  <si>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</si>
  <si>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</si>
  <si>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</si>
  <si>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</si>
  <si>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</si>
  <si>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</si>
  <si>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</si>
  <si>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</si>
  <si>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</si>
  <si>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</si>
  <si>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</si>
  <si>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</si>
  <si>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</si>
  <si>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</si>
  <si>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</si>
  <si>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</si>
  <si>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</si>
  <si>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</si>
  <si>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</si>
  <si>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</si>
  <si>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</si>
  <si>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</si>
  <si>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</si>
  <si>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</si>
  <si>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</si>
  <si>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</si>
  <si>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</si>
  <si>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</si>
  <si>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</si>
  <si>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</si>
  <si>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</si>
  <si>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</si>
  <si>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</si>
  <si>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</si>
  <si>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</si>
  <si>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</si>
  <si>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</si>
  <si>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</si>
  <si>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</si>
  <si>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</si>
  <si>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</si>
  <si>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</si>
  <si>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</si>
  <si>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</si>
  <si>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</si>
  <si>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</si>
  <si>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</si>
  <si>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</si>
  <si>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</si>
  <si>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</si>
  <si>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</si>
  <si>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</si>
  <si>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</si>
  <si>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</si>
  <si>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</si>
  <si>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</si>
  <si>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</si>
  <si>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</si>
  <si>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</si>
  <si>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</si>
  <si>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</si>
  <si>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</si>
  <si>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</si>
  <si>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</si>
  <si>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</si>
  <si>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</si>
  <si>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</si>
  <si>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</si>
  <si>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</si>
  <si>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</si>
  <si>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</si>
  <si>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</si>
  <si>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</si>
  <si>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</si>
  <si>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</si>
  <si>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</si>
  <si>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</si>
  <si>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</si>
  <si>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</si>
  <si>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</si>
  <si>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</si>
  <si>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</si>
  <si>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</si>
  <si>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</si>
  <si>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</si>
  <si>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</si>
  <si>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</si>
  <si>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</si>
  <si>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</si>
  <si>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</si>
  <si>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</si>
  <si>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</si>
  <si>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</si>
  <si>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</si>
  <si>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</si>
  <si>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</si>
  <si>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</si>
  <si>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</si>
  <si>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</si>
  <si>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</si>
  <si>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</si>
  <si>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</si>
  <si>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</si>
  <si>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</si>
  <si>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</si>
  <si>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</si>
  <si>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</si>
  <si>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</si>
  <si>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</si>
  <si>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</si>
  <si>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</si>
  <si>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</si>
  <si>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</si>
  <si>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</si>
  <si>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</si>
  <si>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</si>
  <si>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</si>
  <si>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</si>
  <si>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</si>
  <si>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</si>
  <si>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</si>
  <si>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</si>
  <si>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</si>
  <si>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</si>
  <si>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</si>
  <si>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</si>
  <si>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</si>
  <si>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</si>
  <si>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</si>
  <si>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</si>
  <si>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</si>
  <si>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</si>
  <si>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</si>
  <si>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</si>
  <si>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</si>
  <si>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</si>
  <si>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</si>
  <si>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</si>
  <si>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</si>
  <si>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</si>
  <si>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</si>
  <si>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</si>
  <si>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</si>
  <si>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</si>
  <si>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</si>
  <si>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</si>
  <si>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</si>
  <si>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</si>
  <si>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</si>
  <si>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</si>
  <si>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</si>
  <si>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</si>
  <si>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</si>
  <si>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</si>
  <si>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</si>
  <si>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</si>
  <si>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</si>
  <si>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</si>
  <si>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</si>
  <si>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</si>
  <si>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</si>
  <si>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</si>
  <si>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</si>
  <si>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</si>
  <si>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</si>
  <si>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</si>
  <si>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</si>
  <si>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</si>
  <si>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</si>
  <si>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</si>
  <si>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</si>
  <si>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</si>
  <si>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</si>
  <si>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</si>
  <si>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</si>
  <si>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</si>
  <si>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</si>
  <si>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</si>
  <si>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</si>
  <si>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</si>
  <si>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</si>
  <si>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</si>
  <si>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</si>
  <si>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</si>
  <si>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</si>
  <si>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</si>
  <si>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</si>
  <si>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</si>
  <si>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</si>
  <si>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</si>
  <si>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</si>
  <si>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</si>
  <si>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</si>
  <si>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</si>
  <si>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</si>
  <si>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</si>
  <si>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</si>
  <si>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</si>
  <si>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</si>
  <si>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</si>
  <si>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</si>
  <si>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</si>
  <si>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</si>
  <si>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</si>
  <si>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</si>
  <si>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</si>
  <si>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</si>
  <si>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</si>
  <si>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</si>
  <si>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</si>
  <si>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</si>
  <si>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</si>
  <si>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</si>
  <si>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</si>
  <si>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</si>
  <si>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</si>
  <si>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</si>
  <si>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</si>
  <si>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</si>
  <si>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</si>
  <si>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</si>
  <si>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</si>
  <si>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</si>
  <si>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</si>
  <si>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</si>
  <si>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</si>
  <si>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</si>
  <si>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</si>
  <si>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</si>
  <si>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</si>
  <si>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</si>
  <si>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</si>
  <si>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</si>
  <si>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</si>
  <si>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</si>
  <si>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</si>
  <si>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</si>
  <si>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</si>
  <si>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</si>
  <si>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</si>
  <si>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</si>
  <si>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</si>
  <si>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</si>
  <si>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</si>
  <si>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</si>
  <si>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</si>
  <si>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</si>
  <si>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</si>
  <si>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</si>
  <si>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</si>
  <si>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</si>
  <si>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</si>
  <si>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</si>
  <si>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</si>
  <si>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</si>
  <si>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</si>
  <si>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</si>
  <si>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</si>
  <si>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</si>
  <si>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</si>
  <si>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</si>
  <si>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</si>
  <si>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</si>
  <si>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</si>
  <si>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</si>
  <si>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</si>
  <si>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</si>
  <si>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</si>
  <si>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</si>
  <si>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</si>
  <si>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</si>
  <si>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</si>
  <si>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</si>
  <si>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</si>
  <si>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</si>
  <si>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</si>
  <si>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</si>
  <si>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</si>
  <si>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</si>
  <si>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</si>
  <si>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</si>
  <si>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</si>
  <si>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</si>
  <si>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</si>
  <si>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</si>
  <si>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</si>
  <si>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</si>
  <si>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</si>
  <si>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</si>
  <si>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</si>
  <si>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</si>
  <si>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</si>
  <si>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</si>
  <si>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</si>
  <si>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</si>
  <si>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</si>
  <si>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</si>
  <si>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</si>
  <si>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</si>
  <si>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</si>
  <si>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</si>
  <si>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</si>
  <si>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</si>
  <si>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</si>
  <si>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</si>
  <si>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</si>
  <si>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</si>
  <si>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</si>
  <si>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</si>
  <si>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</si>
  <si>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</si>
  <si>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</si>
  <si>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</si>
  <si>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</si>
  <si>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</si>
  <si>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</si>
  <si>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</si>
  <si>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</si>
  <si>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</si>
  <si>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</si>
  <si>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</si>
  <si>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</si>
  <si>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</si>
  <si>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</si>
  <si>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</si>
  <si>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</si>
  <si>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</si>
  <si>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</si>
  <si>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</si>
  <si>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</si>
  <si>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</si>
  <si>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</si>
  <si>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</si>
  <si>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</si>
  <si>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</si>
  <si>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</si>
  <si>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</si>
  <si>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</si>
  <si>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</si>
  <si>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</si>
  <si>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</si>
  <si>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</si>
  <si>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</si>
  <si>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</si>
  <si>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</si>
  <si>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</si>
  <si>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</si>
  <si>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</si>
  <si>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</si>
  <si>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</si>
  <si>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</si>
  <si>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</si>
  <si>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</si>
  <si>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</si>
  <si>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</si>
  <si>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</si>
  <si>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</si>
  <si>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</si>
  <si>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</si>
  <si>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</si>
  <si>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</si>
  <si>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</si>
  <si>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</si>
  <si>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</si>
  <si>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</si>
  <si>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</si>
  <si>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</si>
  <si>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</si>
  <si>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</si>
  <si>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</si>
  <si>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</si>
  <si>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</si>
  <si>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</si>
  <si>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</si>
  <si>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</si>
  <si>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</si>
  <si>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</si>
  <si>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</si>
  <si>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</si>
  <si>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</si>
  <si>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</si>
  <si>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</si>
  <si>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</si>
  <si>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</si>
  <si>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</si>
  <si>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</si>
  <si>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</si>
  <si>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</si>
  <si>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</si>
  <si>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</si>
  <si>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</si>
  <si>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</si>
  <si>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</si>
  <si>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</si>
  <si>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</si>
  <si>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</si>
  <si>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</si>
  <si>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</si>
  <si>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</si>
  <si>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</si>
  <si>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</si>
  <si>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</si>
  <si>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</si>
  <si>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</si>
  <si>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</si>
  <si>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</si>
  <si>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</si>
  <si>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</si>
  <si>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</si>
  <si>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</si>
  <si>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</si>
  <si>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</si>
  <si>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</si>
  <si>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</si>
  <si>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</si>
  <si>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</si>
  <si>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</si>
  <si>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</si>
  <si>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</si>
  <si>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</si>
  <si>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</si>
  <si>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</si>
  <si>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</si>
  <si>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</si>
  <si>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</si>
  <si>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</si>
  <si>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</si>
  <si>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</si>
  <si>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</si>
  <si>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</si>
  <si>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</si>
  <si>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</si>
  <si>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</si>
  <si>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</si>
  <si>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</si>
  <si>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</si>
  <si>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</si>
  <si>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</si>
  <si>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</si>
  <si>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</si>
  <si>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</si>
  <si>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</si>
  <si>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</si>
  <si>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</si>
  <si>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</si>
  <si>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</si>
  <si>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</si>
  <si>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</si>
  <si>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</si>
  <si>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</si>
  <si>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</si>
  <si>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</si>
  <si>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</si>
  <si>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</si>
  <si>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</si>
  <si>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</si>
  <si>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</si>
  <si>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</si>
  <si>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</si>
  <si>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</si>
  <si>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</si>
  <si>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</si>
  <si>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</si>
  <si>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</si>
  <si>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</si>
  <si>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</si>
  <si>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</si>
  <si>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</si>
  <si>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</si>
  <si>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</si>
  <si>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</si>
  <si>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</si>
  <si>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</si>
  <si>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</si>
  <si>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</si>
  <si>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</si>
  <si>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</si>
  <si>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</si>
  <si>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</si>
  <si>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</si>
  <si>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</si>
  <si>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</si>
  <si>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</si>
  <si>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</si>
  <si>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</si>
  <si>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</si>
  <si>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</si>
  <si>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</si>
  <si>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</si>
  <si>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</si>
  <si>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</si>
  <si>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</si>
  <si>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</si>
  <si>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</si>
  <si>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</si>
  <si>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</si>
  <si>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</si>
  <si>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</si>
  <si>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</si>
  <si>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</si>
  <si>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</si>
  <si>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</si>
  <si>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</si>
  <si>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</si>
  <si>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</si>
  <si>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</si>
  <si>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</si>
  <si>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</si>
  <si>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</si>
  <si>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</si>
  <si>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</si>
  <si>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</si>
  <si>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</si>
  <si>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</si>
  <si>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</si>
  <si>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</si>
  <si>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</si>
  <si>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</si>
  <si>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</si>
  <si>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</si>
  <si>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</si>
  <si>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</si>
  <si>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</si>
  <si>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</si>
  <si>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</si>
  <si>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</si>
  <si>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</si>
  <si>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</si>
  <si>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</si>
  <si>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</si>
  <si>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</si>
  <si>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</si>
  <si>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</si>
  <si>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</si>
  <si>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</si>
  <si>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</si>
  <si>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</si>
  <si>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</si>
  <si>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</si>
  <si>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</si>
  <si>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</si>
  <si>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</si>
  <si>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</si>
  <si>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</si>
  <si>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</si>
  <si>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</si>
  <si>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</si>
  <si>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</si>
  <si>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</si>
  <si>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</si>
  <si>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</si>
  <si>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</si>
  <si>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</si>
  <si>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</si>
  <si>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</si>
  <si>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</si>
  <si>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</si>
  <si>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</si>
  <si>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</si>
  <si>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</si>
  <si>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</si>
  <si>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</si>
  <si>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</si>
  <si>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</si>
  <si>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</si>
  <si>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</si>
  <si>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</si>
  <si>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</si>
  <si>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</si>
  <si>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</si>
  <si>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</si>
  <si>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</si>
  <si>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</si>
  <si>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</si>
  <si>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</si>
  <si>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</si>
  <si>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</si>
  <si>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</si>
  <si>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</si>
  <si>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</si>
  <si>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</si>
  <si>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</si>
  <si>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</si>
  <si>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</si>
  <si>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</si>
  <si>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</si>
  <si>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</si>
  <si>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</si>
  <si>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</si>
  <si>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</si>
  <si>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</si>
  <si>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</si>
  <si>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</si>
  <si>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</si>
  <si>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</si>
  <si>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</si>
  <si>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</si>
  <si>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</si>
  <si>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</si>
  <si>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</si>
  <si>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</si>
  <si>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</si>
  <si>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</si>
  <si>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</si>
  <si>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</si>
  <si>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</si>
  <si>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</si>
  <si>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</si>
  <si>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</si>
  <si>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</si>
  <si>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</si>
  <si>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</si>
  <si>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</si>
  <si>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</si>
  <si>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</si>
  <si>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</si>
  <si>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</si>
  <si>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</si>
  <si>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</si>
  <si>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</si>
  <si>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</si>
  <si>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</si>
  <si>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</si>
  <si>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</si>
  <si>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</si>
  <si>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</si>
  <si>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</si>
  <si>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</si>
  <si>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</si>
  <si>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</si>
  <si>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</si>
  <si>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</si>
  <si>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</si>
  <si>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</si>
  <si>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</si>
  <si>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</si>
  <si>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</si>
  <si>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</si>
  <si>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</si>
  <si>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</si>
  <si>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</si>
  <si>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</si>
  <si>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</si>
  <si>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</si>
  <si>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</si>
  <si>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</si>
  <si>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</si>
  <si>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</si>
  <si>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</si>
  <si>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</si>
  <si>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</si>
  <si>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</si>
  <si>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</si>
  <si>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</si>
  <si>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</si>
  <si>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</si>
  <si>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</si>
  <si>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</si>
  <si>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</si>
  <si>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</si>
  <si>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</si>
  <si>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</si>
  <si>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</si>
  <si>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</si>
  <si>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</si>
  <si>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</si>
  <si>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</si>
  <si>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</si>
  <si>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</si>
  <si>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</si>
  <si>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</si>
  <si>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</si>
  <si>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</si>
  <si>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</si>
  <si>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</si>
  <si>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</si>
  <si>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</si>
  <si>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</si>
  <si>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</si>
  <si>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</si>
  <si>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</si>
  <si>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</si>
  <si>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</si>
  <si>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</si>
  <si>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</si>
  <si>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</si>
  <si>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</si>
  <si>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</si>
  <si>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</si>
  <si>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</si>
  <si>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</si>
  <si>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</si>
  <si>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</si>
  <si>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</si>
  <si>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</si>
  <si>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</si>
  <si>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</si>
  <si>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</si>
  <si>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</si>
  <si>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</si>
  <si>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</si>
  <si>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</si>
  <si>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</si>
  <si>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</si>
  <si>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</si>
  <si>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</si>
  <si>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</si>
  <si>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</si>
  <si>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</si>
  <si>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</si>
  <si>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</si>
  <si>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</si>
  <si>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</si>
  <si>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</si>
  <si>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</si>
  <si>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</si>
  <si>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</si>
  <si>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</si>
  <si>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</si>
  <si>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</si>
  <si>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</si>
  <si>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</si>
  <si>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</si>
  <si>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</si>
  <si>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</si>
  <si>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</si>
  <si>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</si>
  <si>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</si>
  <si>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</si>
  <si>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</si>
  <si>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</si>
  <si>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</si>
  <si>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</si>
  <si>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</si>
  <si>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</si>
  <si>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</si>
  <si>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</si>
  <si>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</si>
  <si>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</si>
  <si>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</si>
  <si>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</si>
  <si>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</si>
  <si>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</si>
  <si>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</si>
  <si>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</si>
  <si>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</si>
  <si>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</si>
  <si>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</si>
  <si>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</si>
  <si>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</si>
  <si>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</si>
  <si>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</si>
  <si>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</si>
  <si>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</si>
  <si>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</si>
  <si>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</si>
  <si>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</si>
  <si>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</si>
  <si>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</si>
  <si>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</si>
  <si>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</si>
  <si>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</si>
  <si>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</si>
  <si>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</si>
  <si>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</si>
  <si>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</si>
  <si>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</si>
  <si>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</si>
  <si>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</si>
  <si>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</si>
  <si>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</si>
  <si>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</si>
  <si>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</si>
  <si>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</si>
  <si>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</si>
  <si>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</si>
  <si>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</si>
  <si>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</si>
  <si>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</si>
  <si>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</si>
  <si>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</si>
  <si>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</si>
  <si>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</si>
  <si>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</si>
  <si>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</si>
  <si>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</si>
  <si>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</si>
  <si>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</si>
  <si>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</si>
  <si>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</si>
  <si>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</si>
  <si>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</si>
  <si>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</si>
  <si>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</si>
  <si>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</si>
  <si>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</si>
  <si>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</si>
  <si>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</si>
  <si>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</si>
  <si>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</si>
  <si>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</si>
  <si>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</si>
  <si>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</si>
  <si>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</si>
  <si>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</si>
  <si>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</si>
  <si>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</si>
  <si>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</si>
  <si>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</si>
  <si>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</si>
  <si>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</si>
  <si>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</si>
  <si>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</si>
  <si>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</si>
  <si>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</si>
  <si>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</si>
  <si>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</si>
  <si>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</si>
  <si>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</si>
  <si>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</si>
  <si>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</si>
  <si>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</si>
  <si>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</si>
  <si>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</si>
  <si>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</si>
  <si>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</si>
  <si>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</si>
  <si>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</si>
  <si>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</si>
  <si>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</si>
  <si>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</si>
  <si>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</si>
  <si>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</si>
  <si>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</si>
  <si>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</si>
  <si>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</si>
  <si>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</si>
  <si>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</si>
  <si>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</si>
  <si>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</si>
  <si>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</si>
  <si>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</si>
  <si>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</si>
  <si>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</si>
  <si>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</si>
  <si>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</si>
  <si>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</si>
  <si>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</si>
  <si>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</si>
  <si>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</si>
  <si>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</si>
  <si>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</si>
  <si>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</si>
  <si>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</si>
  <si>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</si>
  <si>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</si>
  <si>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</si>
  <si>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</si>
  <si>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</si>
  <si>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</si>
  <si>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</si>
  <si>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</si>
  <si>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</si>
  <si>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</si>
  <si>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</si>
  <si>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</si>
  <si>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</si>
  <si>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</si>
  <si>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</si>
  <si>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</si>
  <si>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</si>
  <si>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</si>
  <si>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</si>
  <si>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</si>
  <si>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</si>
  <si>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</si>
  <si>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</si>
  <si>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</si>
  <si>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</si>
  <si>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</si>
  <si>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</si>
  <si>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</si>
  <si>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</si>
  <si>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</si>
  <si>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</si>
  <si>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</si>
  <si>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</si>
  <si>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</si>
  <si>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</si>
  <si>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</si>
  <si>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</si>
  <si>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</si>
  <si>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</si>
  <si>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</si>
  <si>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</si>
  <si>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</si>
  <si>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</si>
  <si>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</si>
  <si>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</si>
  <si>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</si>
  <si>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</si>
  <si>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</si>
  <si>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</si>
  <si>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</si>
  <si>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</si>
  <si>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</si>
  <si>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</si>
  <si>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</si>
  <si>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</si>
  <si>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</si>
  <si>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</si>
  <si>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</si>
  <si>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</si>
  <si>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</si>
  <si>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</si>
  <si>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</si>
  <si>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</si>
  <si>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</si>
  <si>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</si>
  <si>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</si>
  <si>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</si>
  <si>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</si>
  <si>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</si>
  <si>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</si>
  <si>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</si>
  <si>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</si>
  <si>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</si>
  <si>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</si>
  <si>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</si>
  <si>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</si>
  <si>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</si>
  <si>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</si>
  <si>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</si>
  <si>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</si>
  <si>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</si>
  <si>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</si>
  <si>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</si>
  <si>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</si>
  <si>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</si>
  <si>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</si>
  <si>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</si>
  <si>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</si>
  <si>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</si>
  <si>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</si>
  <si>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</si>
  <si>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</si>
  <si>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</si>
  <si>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</si>
  <si>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</si>
  <si>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</si>
  <si>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</si>
  <si>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</si>
  <si>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</si>
  <si>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</si>
  <si>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</si>
  <si>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</si>
  <si>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</si>
  <si>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</si>
  <si>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</si>
  <si>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</si>
  <si>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</si>
  <si>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</si>
  <si>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</si>
  <si>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</si>
  <si>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</si>
  <si>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</si>
  <si>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</si>
  <si>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</si>
  <si>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</si>
  <si>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</si>
  <si>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</si>
  <si>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</si>
  <si>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</si>
  <si>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</si>
  <si>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</si>
  <si>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</si>
  <si>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</si>
  <si>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</si>
  <si>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</si>
  <si>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</si>
  <si>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</si>
  <si>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</si>
  <si>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</si>
  <si>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</si>
  <si>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</si>
  <si>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</si>
  <si>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</si>
  <si>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</si>
  <si>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</si>
  <si>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</si>
  <si>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</si>
  <si>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</si>
  <si>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</si>
  <si>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</si>
  <si>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</si>
  <si>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</si>
  <si>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</si>
  <si>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</si>
  <si>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</si>
  <si>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</si>
  <si>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</si>
  <si>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</si>
  <si>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</si>
  <si>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</si>
  <si>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</si>
  <si>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</si>
  <si>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</si>
  <si>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</si>
  <si>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</si>
  <si>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</si>
  <si>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</si>
  <si>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</si>
  <si>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</si>
  <si>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</si>
  <si>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</si>
  <si>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</si>
  <si>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</si>
  <si>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</si>
  <si>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</si>
  <si>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</si>
  <si>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</si>
  <si>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</si>
  <si>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</si>
  <si>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</si>
  <si>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</si>
  <si>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</si>
  <si>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</si>
  <si>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</si>
  <si>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</si>
  <si>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</si>
  <si>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</si>
  <si>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</si>
  <si>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</si>
  <si>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</si>
  <si>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</si>
  <si>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</si>
  <si>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</si>
  <si>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</si>
  <si>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</si>
  <si>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</si>
  <si>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</si>
  <si>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</si>
  <si>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</si>
  <si>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</si>
  <si>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</si>
  <si>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</si>
  <si>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</si>
  <si>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</si>
  <si>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</si>
  <si>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</si>
  <si>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</si>
  <si>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</si>
  <si>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</si>
  <si>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</si>
  <si>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</si>
  <si>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</si>
  <si>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</si>
  <si>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</si>
  <si>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</si>
  <si>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</si>
  <si>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</si>
  <si>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</si>
  <si>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</si>
  <si>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</si>
  <si>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</si>
  <si>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</si>
  <si>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</si>
  <si>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</si>
  <si>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</si>
  <si>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</si>
  <si>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</si>
  <si>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</si>
  <si>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</si>
  <si>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</si>
  <si>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</si>
  <si>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</si>
  <si>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</si>
  <si>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</si>
  <si>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</si>
  <si>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</si>
  <si>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</si>
  <si>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</si>
  <si>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</si>
  <si>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</si>
  <si>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</si>
  <si>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</si>
  <si>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</si>
  <si>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</si>
  <si>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</si>
  <si>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</si>
  <si>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</si>
  <si>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</si>
  <si>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</si>
  <si>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</si>
  <si>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</si>
  <si>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</si>
  <si>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</si>
  <si>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</si>
  <si>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</si>
  <si>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</si>
  <si>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</si>
  <si>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</si>
  <si>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</si>
  <si>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</si>
  <si>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</si>
  <si>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</si>
  <si>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</si>
  <si>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</si>
  <si>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</si>
  <si>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</si>
  <si>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</si>
  <si>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</si>
  <si>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</si>
  <si>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</si>
  <si>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</si>
  <si>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</si>
  <si>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</si>
  <si>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</si>
  <si>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</si>
  <si>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</si>
  <si>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</si>
  <si>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</si>
  <si>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</si>
  <si>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</si>
  <si>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</si>
  <si>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</si>
  <si>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</si>
  <si>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</si>
  <si>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</si>
  <si>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</si>
  <si>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</si>
  <si>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</si>
  <si>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</si>
  <si>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</si>
  <si>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</si>
  <si>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</si>
  <si>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</si>
  <si>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</si>
  <si>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</si>
  <si>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</si>
  <si>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</si>
  <si>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</si>
  <si>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</si>
  <si>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</si>
  <si>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</si>
  <si>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</si>
  <si>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</si>
  <si>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</si>
  <si>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</si>
  <si>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</si>
  <si>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</si>
  <si>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</si>
  <si>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</si>
  <si>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</si>
  <si>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</si>
  <si>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</si>
  <si>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</si>
  <si>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</si>
  <si>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</si>
  <si>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</si>
  <si>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</si>
  <si>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</si>
  <si>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</si>
  <si>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</si>
  <si>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</si>
  <si>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</si>
  <si>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</si>
  <si>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</si>
  <si>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</si>
  <si>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</si>
  <si>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</si>
  <si>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</si>
  <si>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</si>
  <si>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</si>
  <si>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</si>
  <si>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</si>
  <si>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</si>
  <si>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</si>
  <si>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</si>
  <si>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</si>
  <si>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</si>
  <si>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</si>
  <si>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</si>
  <si>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</si>
  <si>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</si>
  <si>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</si>
  <si>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</si>
  <si>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</si>
  <si>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</si>
  <si>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</si>
  <si>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</si>
  <si>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</si>
  <si>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</si>
  <si>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</si>
  <si>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</si>
  <si>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</si>
  <si>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</si>
  <si>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</si>
  <si>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</si>
  <si>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</si>
  <si>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</si>
  <si>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</si>
  <si>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</si>
  <si>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</si>
  <si>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</si>
  <si>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</si>
  <si>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</si>
  <si>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</si>
  <si>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</si>
  <si>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</si>
  <si>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</si>
  <si>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</si>
  <si>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</si>
  <si>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</si>
  <si>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</si>
  <si>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</si>
  <si>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</si>
  <si>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</si>
  <si>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</si>
  <si>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</si>
  <si>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</si>
  <si>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</si>
  <si>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</si>
  <si>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</si>
  <si>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</si>
  <si>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</si>
  <si>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</si>
  <si>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</si>
  <si>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</si>
  <si>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</si>
  <si>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</si>
  <si>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</si>
  <si>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</si>
  <si>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</si>
  <si>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</si>
  <si>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</si>
  <si>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</si>
  <si>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</si>
  <si>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</si>
  <si>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</si>
  <si>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</si>
  <si>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</si>
  <si>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</si>
  <si>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</si>
  <si>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</si>
  <si>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</si>
  <si>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</si>
  <si>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</si>
  <si>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</si>
  <si>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</si>
  <si>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</si>
  <si>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</si>
  <si>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</si>
  <si>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</si>
  <si>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</si>
  <si>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</si>
  <si>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</si>
  <si>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</si>
  <si>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</si>
  <si>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</si>
  <si>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</si>
  <si>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</si>
  <si>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</si>
  <si>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</si>
  <si>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</si>
  <si>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</si>
  <si>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</si>
  <si>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</si>
  <si>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</si>
  <si>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</si>
  <si>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</si>
  <si>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</si>
  <si>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</si>
  <si>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</si>
  <si>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</si>
  <si>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</si>
  <si>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</si>
  <si>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</si>
  <si>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</si>
  <si>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</si>
  <si>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</si>
  <si>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</si>
  <si>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</si>
  <si>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</si>
  <si>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</si>
  <si>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</si>
  <si>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</si>
  <si>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</si>
  <si>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</si>
  <si>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</si>
  <si>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</si>
  <si>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</si>
  <si>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</si>
  <si>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</si>
  <si>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</si>
  <si>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</si>
  <si>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</si>
  <si>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</si>
  <si>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</si>
  <si>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</si>
  <si>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</si>
  <si>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</si>
  <si>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</si>
  <si>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</si>
  <si>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</si>
  <si>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</si>
  <si>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</si>
  <si>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</si>
  <si>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</si>
  <si>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</si>
  <si>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</si>
  <si>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</si>
  <si>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</si>
  <si>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</si>
  <si>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</si>
  <si>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</si>
  <si>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</si>
  <si>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</si>
  <si>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</si>
  <si>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</si>
  <si>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</si>
  <si>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</si>
  <si>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</si>
  <si>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</si>
  <si>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</si>
  <si>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</si>
  <si>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</si>
  <si>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</si>
  <si>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</si>
  <si>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</si>
  <si>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</si>
  <si>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</si>
  <si>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</si>
  <si>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</si>
  <si>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</si>
  <si>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</si>
  <si>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</si>
  <si>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</si>
  <si>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</si>
  <si>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</si>
  <si>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</si>
  <si>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</si>
  <si>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</si>
  <si>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</si>
  <si>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</si>
  <si>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</si>
  <si>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</si>
  <si>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</si>
  <si>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</si>
  <si>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</si>
  <si>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</si>
  <si>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</si>
  <si>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</si>
  <si>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</si>
  <si>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</si>
  <si>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</si>
  <si>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</si>
  <si>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</si>
  <si>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</si>
  <si>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</si>
  <si>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</si>
  <si>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</si>
  <si>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</si>
  <si>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</si>
  <si>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</si>
  <si>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</si>
  <si>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</si>
  <si>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</si>
  <si>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</si>
  <si>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</si>
  <si>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</si>
  <si>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</si>
  <si>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</si>
  <si>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</si>
  <si>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</si>
  <si>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</si>
  <si>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</si>
  <si>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</si>
  <si>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</si>
  <si>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</si>
  <si>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</si>
  <si>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</si>
  <si>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</si>
  <si>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</si>
  <si>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</si>
  <si>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</si>
  <si>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</si>
  <si>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</si>
  <si>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</si>
  <si>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</si>
  <si>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</si>
  <si>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</si>
  <si>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</si>
  <si>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</si>
  <si>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</si>
  <si>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</si>
  <si>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</si>
  <si>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</si>
  <si>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</si>
  <si>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</si>
  <si>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</si>
  <si>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</si>
  <si>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</si>
  <si>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</si>
  <si>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</si>
  <si>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</si>
  <si>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</si>
  <si>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</si>
  <si>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</si>
  <si>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</si>
  <si>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</si>
  <si>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</si>
  <si>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</si>
  <si>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</si>
  <si>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</si>
  <si>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</si>
  <si>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</si>
  <si>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</si>
  <si>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</si>
  <si>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</si>
  <si>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</si>
  <si>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</si>
  <si>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</si>
  <si>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</si>
  <si>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</si>
  <si>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</si>
  <si>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</si>
  <si>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</si>
  <si>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</si>
  <si>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</si>
  <si>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</si>
  <si>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</si>
  <si>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</si>
  <si>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</si>
  <si>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</si>
  <si>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</si>
  <si>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</si>
  <si>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</si>
  <si>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</si>
  <si>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</si>
  <si>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</si>
  <si>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</si>
  <si>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</si>
  <si>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</si>
  <si>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</si>
  <si>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</si>
  <si>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</si>
  <si>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</si>
  <si>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</si>
  <si>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</si>
  <si>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</si>
  <si>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</si>
  <si>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</si>
  <si>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</si>
  <si>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</si>
  <si>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</si>
  <si>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</si>
  <si>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</si>
  <si>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</si>
  <si>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</si>
  <si>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</si>
  <si>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</si>
  <si>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</si>
  <si>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</si>
  <si>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</si>
  <si>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</si>
  <si>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</si>
  <si>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</si>
  <si>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</si>
  <si>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</si>
  <si>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</si>
  <si>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</si>
  <si>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</si>
  <si>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</si>
  <si>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</si>
  <si>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</si>
  <si>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</si>
  <si>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</si>
  <si>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</si>
  <si>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</si>
  <si>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</si>
  <si>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</si>
  <si>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</si>
  <si>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</si>
  <si>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</si>
  <si>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</si>
  <si>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</si>
  <si>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</si>
  <si>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</si>
  <si>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</si>
  <si>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</si>
  <si>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</si>
  <si>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</si>
  <si>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</si>
  <si>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</si>
  <si>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</si>
  <si>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</si>
  <si>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</si>
  <si>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</si>
  <si>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</si>
  <si>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</si>
  <si>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</si>
  <si>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</si>
  <si>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</si>
  <si>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</si>
  <si>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</si>
  <si>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</si>
  <si>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</si>
  <si>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</si>
  <si>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</si>
  <si>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</si>
  <si>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</si>
  <si>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</si>
  <si>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</si>
  <si>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</si>
  <si>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</si>
  <si>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</si>
  <si>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</si>
  <si>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</si>
  <si>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</si>
  <si>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</si>
  <si>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</si>
  <si>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</si>
  <si>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</si>
  <si>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</si>
  <si>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</si>
  <si>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</si>
  <si>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</si>
  <si>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</si>
  <si>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</si>
  <si>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</si>
  <si>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</si>
  <si>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</si>
  <si>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</si>
  <si>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</si>
  <si>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</si>
  <si>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</si>
  <si>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</si>
  <si>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</si>
  <si>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</si>
  <si>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</si>
  <si>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</si>
  <si>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</si>
  <si>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</si>
  <si>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</si>
  <si>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</si>
  <si>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</si>
  <si>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</si>
  <si>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</si>
  <si>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</si>
  <si>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</si>
  <si>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</si>
  <si>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</si>
  <si>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</si>
  <si>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</si>
  <si>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</si>
  <si>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</si>
  <si>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</si>
  <si>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</si>
  <si>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</si>
  <si>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</si>
  <si>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</si>
  <si>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</si>
  <si>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</si>
  <si>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</si>
  <si>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</si>
  <si>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</si>
  <si>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</si>
  <si>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</si>
  <si>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</si>
  <si>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</si>
  <si>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</si>
  <si>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</si>
  <si>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</si>
  <si>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</si>
  <si>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</si>
  <si>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</si>
  <si>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</si>
  <si>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</si>
  <si>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</si>
  <si>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</si>
  <si>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</si>
  <si>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</si>
  <si>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</si>
  <si>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</si>
  <si>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</si>
  <si>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</si>
  <si>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</si>
  <si>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</si>
  <si>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</si>
  <si>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</si>
  <si>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</si>
  <si>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</si>
  <si>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</si>
  <si>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</si>
  <si>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</si>
  <si>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</si>
  <si>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</si>
  <si>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</si>
  <si>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</si>
  <si>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</si>
  <si>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</si>
  <si>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</si>
  <si>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</si>
  <si>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</si>
  <si>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</si>
  <si>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</si>
  <si>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</si>
  <si>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</si>
  <si>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</si>
  <si>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</si>
  <si>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</si>
  <si>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</si>
  <si>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</si>
  <si>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</si>
  <si>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</si>
  <si>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</si>
  <si>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</si>
  <si>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</si>
  <si>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</si>
  <si>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</si>
  <si>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</si>
  <si>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</si>
  <si>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</si>
  <si>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</si>
  <si>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</si>
  <si>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</si>
  <si>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</si>
  <si>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</si>
  <si>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</si>
  <si>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</si>
  <si>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</si>
  <si>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</si>
  <si>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</si>
  <si>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</si>
  <si>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</si>
  <si>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</si>
  <si>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</si>
  <si>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</si>
  <si>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</si>
  <si>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</si>
  <si>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</si>
  <si>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</si>
  <si>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</si>
  <si>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</si>
  <si>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</si>
  <si>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</si>
  <si>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</si>
  <si>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</si>
  <si>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</si>
  <si>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</si>
  <si>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</si>
  <si>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</si>
  <si>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</si>
  <si>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</si>
  <si>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</si>
  <si>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</si>
  <si>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</si>
  <si>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</si>
  <si>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</si>
  <si>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</si>
  <si>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</si>
  <si>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</si>
  <si>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</si>
  <si>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</si>
  <si>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</si>
  <si>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</si>
  <si>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</si>
  <si>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</si>
  <si>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</si>
  <si>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</si>
  <si>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</si>
  <si>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</si>
  <si>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</si>
  <si>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</si>
  <si>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</si>
  <si>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</si>
  <si>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</si>
  <si>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</si>
  <si>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</si>
  <si>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</si>
  <si>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</si>
  <si>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</si>
  <si>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</si>
  <si>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</si>
  <si>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</si>
  <si>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</si>
  <si>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</si>
  <si>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</si>
  <si>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</si>
  <si>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</si>
  <si>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</si>
  <si>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</si>
  <si>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</si>
  <si>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</si>
  <si>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</si>
  <si>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</si>
  <si>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</si>
  <si>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</si>
  <si>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</si>
  <si>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</si>
  <si>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</si>
  <si>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</si>
  <si>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</si>
  <si>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</si>
  <si>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</si>
  <si>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</si>
  <si>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</si>
  <si>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</si>
  <si>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</si>
  <si>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</si>
  <si>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</si>
  <si>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</si>
  <si>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</si>
  <si>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</si>
  <si>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</si>
  <si>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</si>
  <si>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</si>
  <si>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</si>
  <si>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</si>
  <si>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</si>
  <si>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</si>
  <si>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</si>
  <si>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</si>
  <si>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</si>
  <si>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</si>
  <si>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</si>
  <si>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</si>
  <si>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</si>
  <si>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</si>
  <si>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</si>
  <si>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</si>
  <si>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</si>
  <si>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</si>
  <si>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</si>
  <si>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</si>
  <si>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</si>
  <si>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</si>
  <si>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</si>
  <si>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</si>
  <si>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</si>
  <si>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</si>
  <si>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</si>
  <si>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</si>
  <si>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</si>
  <si>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</si>
  <si>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</si>
  <si>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</si>
  <si>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</si>
  <si>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</si>
  <si>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</si>
  <si>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</si>
  <si>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</si>
  <si>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</si>
  <si>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</si>
  <si>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</si>
  <si>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</si>
  <si>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</si>
  <si>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</si>
  <si>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</si>
  <si>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</si>
  <si>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</si>
  <si>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</si>
  <si>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</si>
  <si>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</si>
  <si>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</si>
  <si>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</si>
  <si>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</si>
  <si>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</si>
  <si>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</si>
  <si>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</si>
  <si>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</si>
  <si>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</si>
  <si>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</si>
  <si>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</si>
  <si>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</si>
  <si>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</si>
  <si>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</si>
  <si>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</si>
  <si>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</si>
  <si>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</si>
  <si>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</si>
  <si>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</si>
  <si>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</si>
  <si>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</si>
  <si>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</si>
  <si>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</si>
  <si>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</si>
  <si>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</si>
  <si>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</si>
  <si>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</si>
  <si>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</si>
  <si>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</si>
  <si>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</si>
  <si>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</si>
  <si>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</si>
  <si>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</si>
  <si>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</si>
  <si>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</si>
  <si>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</si>
  <si>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</si>
  <si>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</si>
  <si>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</si>
  <si>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</si>
  <si>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</si>
  <si>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</si>
  <si>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</si>
  <si>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</si>
  <si>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</si>
  <si>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</si>
  <si>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</si>
  <si>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</si>
  <si>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</si>
  <si>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</si>
  <si>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</si>
  <si>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</si>
  <si>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</si>
  <si>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</si>
  <si>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</si>
  <si>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</si>
  <si>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</si>
  <si>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</si>
  <si>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</si>
  <si>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</si>
  <si>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</si>
  <si>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</si>
  <si>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</si>
  <si>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</si>
  <si>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</si>
  <si>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</si>
  <si>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</si>
  <si>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</si>
  <si>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</si>
  <si>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</si>
  <si>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</si>
  <si>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</si>
  <si>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</si>
  <si>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</si>
  <si>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</si>
  <si>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</si>
  <si>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</si>
  <si>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</si>
  <si>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</si>
  <si>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</si>
  <si>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</si>
  <si>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</si>
  <si>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</si>
  <si>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</si>
  <si>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</si>
  <si>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</si>
  <si>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</si>
  <si>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</si>
  <si>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</si>
  <si>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</si>
  <si>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</si>
  <si>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</si>
  <si>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</si>
  <si>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</si>
  <si>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</si>
  <si>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</si>
  <si>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</si>
  <si>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</si>
  <si>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</si>
  <si>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</si>
  <si>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</si>
  <si>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</si>
  <si>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</si>
  <si>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</si>
  <si>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</si>
  <si>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</si>
  <si>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</si>
  <si>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</si>
  <si>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</si>
  <si>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</si>
  <si>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</si>
  <si>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</si>
  <si>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</si>
  <si>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</si>
  <si>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</si>
  <si>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</si>
  <si>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</si>
  <si>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</si>
  <si>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</si>
  <si>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</si>
  <si>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</si>
  <si>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</si>
  <si>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</si>
  <si>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</si>
  <si>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</si>
  <si>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</si>
  <si>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</si>
  <si>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</si>
  <si>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</si>
  <si>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</si>
  <si>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</si>
  <si>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</si>
  <si>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</si>
  <si>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</si>
  <si>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</si>
  <si>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</si>
  <si>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</si>
  <si>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</si>
  <si>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</si>
  <si>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</si>
  <si>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</si>
  <si>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</si>
  <si>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</si>
  <si>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</si>
  <si>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</si>
  <si>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</si>
  <si>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</si>
  <si>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</si>
  <si>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</si>
  <si>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</si>
  <si>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</si>
  <si>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</si>
  <si>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</si>
  <si>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</si>
  <si>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</si>
  <si>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</si>
  <si>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</si>
  <si>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</si>
  <si>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</si>
  <si>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</si>
  <si>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</si>
  <si>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</si>
  <si>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</si>
  <si>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</si>
  <si>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</si>
  <si>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</si>
  <si>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</si>
  <si>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</si>
  <si>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</si>
  <si>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</si>
  <si>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</si>
  <si>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</si>
  <si>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</si>
  <si>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</si>
  <si>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</si>
  <si>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</si>
  <si>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</si>
  <si>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</si>
  <si>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</si>
  <si>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</si>
  <si>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</si>
  <si>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</si>
  <si>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</si>
  <si>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</si>
  <si>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</si>
  <si>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</si>
  <si>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</si>
  <si>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</si>
  <si>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</si>
  <si>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</si>
  <si>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</si>
  <si>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</si>
  <si>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</si>
  <si>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</si>
  <si>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</si>
  <si>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</si>
  <si>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</si>
  <si>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</si>
  <si>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</si>
  <si>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</si>
  <si>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</si>
  <si>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</si>
  <si>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</si>
  <si>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</si>
  <si>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</si>
  <si>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</si>
  <si>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</si>
  <si>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</si>
  <si>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</si>
  <si>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</si>
  <si>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</si>
  <si>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</si>
  <si>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</si>
  <si>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</si>
  <si>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</si>
  <si>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</si>
  <si>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</si>
  <si>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</si>
  <si>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</si>
  <si>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</si>
  <si>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</si>
  <si>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</si>
  <si>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</si>
  <si>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</si>
  <si>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</si>
  <si>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</si>
  <si>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</si>
  <si>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</si>
  <si>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</si>
  <si>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</si>
  <si>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</si>
  <si>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</si>
  <si>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</si>
  <si>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</si>
  <si>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</si>
  <si>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</si>
  <si>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</si>
  <si>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</si>
  <si>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</si>
  <si>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</si>
  <si>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</si>
  <si>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</si>
  <si>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</si>
  <si>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</si>
  <si>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</si>
  <si>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</si>
  <si>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</si>
  <si>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</si>
  <si>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</si>
  <si>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</si>
  <si>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</si>
  <si>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</si>
  <si>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</si>
  <si>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</si>
  <si>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</si>
  <si>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</si>
  <si>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</si>
  <si>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</si>
  <si>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</si>
  <si>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</si>
  <si>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</si>
  <si>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</si>
  <si>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</si>
  <si>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</si>
  <si>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</si>
  <si>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</si>
  <si>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</si>
  <si>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</si>
  <si>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</si>
  <si>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</si>
  <si>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</si>
  <si>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</si>
  <si>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</si>
  <si>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</si>
  <si>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</si>
  <si>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</si>
  <si>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</si>
  <si>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</si>
  <si>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</si>
  <si>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</si>
  <si>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</si>
  <si>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</si>
  <si>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</si>
  <si>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</si>
  <si>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</si>
  <si>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</si>
  <si>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</si>
  <si>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</si>
  <si>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</si>
  <si>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</si>
  <si>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</si>
  <si>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</si>
  <si>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</si>
  <si>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</si>
  <si>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</si>
  <si>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</si>
  <si>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</si>
  <si>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</si>
  <si>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</si>
  <si>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</si>
  <si>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</si>
  <si>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</si>
  <si>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</si>
  <si>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</si>
  <si>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</si>
  <si>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</si>
  <si>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</si>
  <si>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</si>
  <si>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</si>
  <si>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</si>
  <si>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</si>
  <si>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</si>
  <si>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</si>
  <si>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</si>
  <si>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</si>
  <si>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</si>
  <si>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</si>
  <si>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</si>
  <si>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</si>
  <si>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</si>
  <si>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</si>
  <si>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</si>
  <si>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</si>
  <si>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</si>
  <si>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</si>
  <si>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</si>
  <si>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</si>
  <si>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</si>
  <si>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</si>
  <si>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</si>
  <si>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</si>
  <si>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</si>
  <si>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</si>
  <si>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</si>
  <si>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</si>
  <si>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</si>
  <si>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</si>
  <si>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</si>
  <si>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</si>
  <si>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</si>
  <si>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</si>
  <si>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</si>
  <si>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</si>
  <si>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</si>
  <si>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</si>
  <si>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</si>
  <si>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</si>
  <si>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</si>
  <si>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</si>
  <si>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</si>
  <si>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</si>
  <si>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</si>
  <si>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</si>
  <si>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</si>
  <si>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</si>
  <si>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</si>
  <si>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</si>
  <si>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</si>
  <si>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</si>
  <si>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</si>
  <si>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</si>
  <si>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</si>
  <si>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</si>
  <si>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</si>
  <si>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</si>
  <si>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</si>
  <si>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</si>
  <si>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</si>
  <si>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</si>
  <si>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</si>
  <si>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</si>
  <si>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</si>
  <si>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</si>
  <si>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</si>
  <si>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</si>
  <si>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</si>
  <si>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</si>
  <si>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</si>
  <si>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</si>
  <si>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</si>
  <si>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</si>
  <si>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</si>
  <si>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</si>
  <si>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</si>
  <si>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</si>
  <si>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</si>
  <si>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</si>
  <si>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</si>
  <si>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</si>
  <si>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</si>
  <si>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</si>
  <si>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</si>
  <si>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</si>
  <si>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</si>
  <si>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</si>
  <si>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</si>
  <si>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</si>
  <si>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</si>
  <si>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</si>
  <si>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</si>
  <si>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</si>
  <si>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</si>
  <si>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</si>
  <si>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</si>
  <si>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</si>
  <si>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</si>
  <si>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</si>
  <si>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</si>
  <si>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</si>
  <si>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</si>
  <si>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</si>
  <si>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</si>
  <si>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</si>
  <si>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</si>
  <si>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</si>
  <si>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</si>
  <si>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</si>
  <si>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</si>
  <si>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</si>
  <si>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</si>
  <si>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</si>
  <si>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</si>
  <si>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</si>
  <si>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</si>
  <si>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</si>
  <si>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</si>
  <si>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</si>
  <si>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</si>
  <si>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</si>
  <si>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</si>
  <si>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</si>
  <si>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</si>
  <si>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</si>
  <si>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</si>
  <si>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</si>
  <si>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</si>
  <si>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</si>
  <si>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</si>
  <si>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</si>
  <si>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</si>
  <si>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</si>
  <si>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</si>
  <si>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</si>
  <si>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</si>
  <si>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</si>
  <si>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</si>
  <si>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</si>
  <si>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</si>
  <si>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</si>
  <si>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</si>
  <si>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</si>
  <si>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</si>
  <si>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</si>
  <si>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</si>
  <si>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</si>
  <si>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</si>
  <si>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</si>
  <si>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</si>
  <si>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</si>
  <si>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</si>
  <si>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</si>
  <si>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</si>
  <si>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</si>
  <si>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</si>
  <si>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</si>
  <si>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</si>
  <si>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</si>
  <si>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</si>
  <si>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</si>
  <si>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</si>
  <si>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</si>
  <si>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</si>
  <si>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</si>
  <si>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</si>
  <si>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</si>
  <si>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</si>
  <si>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</si>
  <si>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</si>
  <si>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</si>
  <si>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</si>
  <si>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</si>
  <si>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</si>
  <si>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</si>
  <si>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</si>
  <si>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</si>
  <si>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</si>
  <si>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</si>
  <si>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</si>
  <si>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</si>
  <si>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</si>
  <si>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</si>
  <si>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</si>
  <si>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</si>
  <si>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</si>
  <si>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</si>
  <si>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</si>
  <si>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</si>
  <si>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</si>
  <si>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</si>
  <si>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</si>
  <si>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</si>
  <si>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</si>
  <si>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</si>
  <si>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</si>
  <si>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</si>
  <si>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</si>
  <si>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</si>
  <si>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</si>
  <si>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</si>
  <si>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</si>
  <si>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</si>
  <si>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</si>
  <si>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</si>
  <si>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</si>
  <si>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</si>
  <si>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</si>
  <si>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</si>
  <si>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</si>
  <si>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</si>
  <si>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</si>
  <si>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</si>
  <si>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</si>
  <si>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</si>
  <si>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</si>
  <si>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</si>
  <si>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</si>
  <si>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</si>
  <si>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</si>
  <si>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</si>
  <si>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</si>
  <si>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</si>
  <si>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</si>
  <si>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</si>
  <si>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</si>
  <si>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</si>
  <si>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</si>
  <si>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</si>
  <si>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</si>
  <si>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</si>
  <si>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</si>
  <si>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</si>
  <si>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</si>
  <si>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</si>
  <si>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</si>
  <si>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</si>
  <si>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</si>
  <si>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</si>
  <si>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</si>
  <si>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</si>
  <si>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</si>
  <si>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</si>
  <si>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</si>
  <si>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</si>
  <si>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</si>
  <si>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</si>
  <si>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</si>
  <si>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</si>
  <si>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</si>
  <si>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</si>
  <si>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</si>
  <si>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</si>
  <si>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</si>
  <si>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</si>
  <si>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</si>
  <si>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</si>
  <si>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</si>
  <si>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</si>
  <si>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</si>
  <si>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</si>
  <si>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</si>
  <si>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</si>
  <si>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</si>
  <si>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</si>
  <si>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</si>
  <si>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</si>
  <si>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</si>
  <si>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</si>
  <si>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</si>
  <si>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</si>
  <si>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</si>
  <si>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</si>
  <si>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</si>
  <si>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</si>
  <si>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</si>
  <si>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</si>
  <si>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</si>
  <si>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</si>
  <si>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</si>
  <si>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</si>
  <si>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</si>
  <si>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</si>
  <si>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</si>
  <si>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</si>
  <si>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</si>
  <si>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</si>
  <si>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</si>
  <si>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</si>
  <si>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</si>
  <si>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</si>
  <si>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</si>
  <si>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</si>
  <si>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</si>
  <si>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</si>
  <si>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</si>
  <si>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</si>
  <si>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</si>
  <si>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</si>
  <si>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</si>
  <si>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</si>
  <si>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</si>
  <si>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</si>
  <si>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</si>
  <si>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</si>
  <si>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</si>
  <si>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</si>
  <si>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</si>
  <si>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</si>
  <si>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</si>
  <si>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</si>
  <si>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</si>
  <si>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</si>
  <si>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</si>
  <si>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</si>
  <si>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</si>
  <si>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</si>
  <si>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</si>
  <si>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</si>
  <si>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</si>
  <si>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</si>
  <si>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</si>
  <si>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</si>
  <si>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</si>
  <si>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</si>
  <si>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</si>
  <si>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</si>
  <si>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</si>
  <si>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</si>
  <si>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</si>
  <si>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</si>
  <si>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</si>
  <si>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</si>
  <si>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</si>
  <si>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</si>
  <si>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</si>
  <si>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</si>
  <si>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</si>
  <si>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</si>
  <si>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</si>
  <si>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</si>
  <si>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</si>
  <si>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</si>
  <si>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</si>
  <si>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</si>
  <si>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</si>
  <si>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</si>
  <si>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</si>
  <si>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</si>
  <si>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</si>
  <si>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</si>
  <si>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</si>
  <si>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</si>
  <si>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</si>
  <si>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</si>
  <si>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</si>
  <si>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</si>
  <si>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</si>
  <si>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</si>
  <si>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</si>
  <si>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</si>
  <si>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</si>
  <si>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</si>
  <si>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</si>
  <si>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</si>
  <si>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</si>
  <si>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</si>
  <si>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</si>
  <si>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</si>
  <si>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</si>
  <si>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</si>
  <si>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</si>
  <si>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</si>
  <si>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</si>
  <si>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</si>
  <si>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</si>
  <si>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</si>
  <si>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</si>
  <si>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</si>
  <si>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</si>
  <si>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</si>
  <si>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</si>
  <si>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</si>
  <si>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</si>
  <si>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</si>
  <si>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</si>
  <si>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</si>
  <si>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</si>
  <si>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</si>
  <si>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</si>
  <si>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</si>
  <si>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</si>
  <si>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</si>
  <si>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</si>
  <si>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</si>
  <si>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</si>
  <si>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</si>
  <si>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</si>
  <si>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</si>
  <si>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</si>
  <si>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</si>
  <si>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</si>
  <si>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</si>
  <si>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</si>
  <si>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</si>
  <si>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</si>
  <si>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</si>
  <si>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</si>
  <si>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</si>
  <si>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</si>
  <si>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</si>
  <si>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</si>
  <si>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</si>
  <si>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</si>
  <si>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</si>
  <si>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</si>
  <si>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</si>
  <si>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</si>
  <si>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</si>
  <si>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</si>
  <si>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</si>
  <si>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</si>
  <si>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</si>
  <si>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</si>
  <si>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</si>
  <si>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</si>
  <si>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</si>
  <si>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</si>
  <si>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</si>
  <si>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</si>
  <si>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</si>
  <si>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</si>
  <si>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</si>
  <si>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</si>
  <si>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</si>
  <si>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</si>
  <si>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</si>
  <si>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</si>
  <si>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</si>
  <si>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</si>
  <si>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</si>
  <si>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</si>
  <si>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</si>
  <si>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</si>
  <si>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</si>
  <si>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</si>
  <si>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</si>
  <si>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</si>
  <si>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</si>
  <si>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</si>
  <si>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</si>
  <si>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</si>
  <si>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</si>
  <si>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</si>
  <si>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</si>
  <si>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</si>
  <si>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</si>
  <si>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</si>
  <si>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</si>
  <si>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</si>
  <si>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</si>
  <si>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</si>
  <si>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</si>
  <si>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</si>
  <si>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</si>
  <si>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</si>
  <si>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</si>
  <si>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</si>
  <si>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</si>
  <si>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</si>
  <si>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</si>
  <si>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</si>
  <si>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</si>
  <si>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</si>
  <si>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</si>
  <si>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</si>
  <si>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</si>
  <si>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</si>
  <si>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</si>
  <si>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</si>
  <si>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</si>
  <si>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</si>
  <si>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</si>
  <si>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</si>
  <si>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</si>
  <si>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</si>
  <si>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</si>
  <si>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</si>
  <si>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</si>
  <si>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</si>
  <si>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</si>
  <si>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</si>
  <si>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</si>
  <si>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</si>
  <si>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</si>
  <si>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</si>
  <si>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</si>
  <si>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</si>
  <si>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</si>
  <si>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</si>
  <si>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</si>
  <si>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</si>
  <si>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</si>
  <si>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</si>
  <si>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</si>
  <si>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</si>
  <si>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</si>
  <si>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</si>
  <si>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</si>
  <si>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</si>
  <si>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</si>
  <si>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</si>
  <si>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</si>
  <si>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</si>
  <si>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</si>
  <si>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</si>
  <si>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</si>
  <si>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</si>
  <si>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</si>
  <si>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</si>
  <si>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</si>
  <si>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</si>
  <si>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</si>
  <si>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</si>
  <si>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</si>
  <si>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</si>
  <si>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</si>
  <si>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</si>
  <si>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</si>
  <si>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</si>
  <si>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</si>
  <si>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</si>
  <si>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</si>
  <si>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</si>
  <si>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</si>
  <si>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</si>
  <si>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</si>
  <si>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</si>
  <si>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</si>
  <si>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</si>
  <si>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</si>
  <si>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</si>
  <si>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</si>
  <si>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</si>
  <si>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</si>
  <si>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</si>
  <si>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</si>
  <si>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</si>
  <si>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</si>
  <si>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</si>
  <si>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</si>
  <si>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</si>
  <si>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</si>
  <si>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</si>
  <si>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</si>
  <si>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</si>
  <si>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</si>
  <si>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</si>
  <si>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</si>
  <si>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</si>
  <si>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</si>
  <si>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</si>
  <si>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</si>
  <si>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</si>
  <si>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</si>
  <si>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</si>
  <si>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</si>
  <si>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</si>
  <si>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</si>
  <si>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</si>
  <si>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</si>
  <si>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</si>
  <si>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</si>
  <si>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</si>
  <si>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</si>
  <si>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</si>
  <si>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</si>
  <si>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</si>
  <si>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</si>
  <si>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</si>
  <si>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</si>
  <si>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</si>
  <si>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</si>
  <si>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</si>
  <si>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</si>
  <si>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</si>
  <si>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</si>
  <si>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</si>
  <si>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</si>
  <si>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</si>
  <si>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</si>
  <si>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</si>
  <si>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</si>
  <si>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</si>
  <si>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</si>
  <si>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</si>
  <si>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</si>
  <si>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</si>
  <si>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</si>
  <si>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</si>
  <si>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</si>
  <si>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</si>
  <si>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</si>
  <si>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</si>
  <si>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</si>
  <si>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</si>
  <si>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</si>
  <si>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</si>
  <si>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</si>
  <si>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</si>
  <si>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</si>
  <si>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</si>
  <si>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</si>
  <si>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</si>
  <si>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</si>
  <si>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</si>
  <si>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</si>
  <si>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</si>
  <si>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</si>
  <si>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</si>
  <si>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</si>
  <si>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</si>
  <si>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</si>
  <si>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</si>
  <si>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</si>
  <si>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</si>
  <si>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</si>
  <si>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</si>
  <si>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</si>
  <si>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</si>
  <si>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</si>
  <si>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</si>
  <si>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</si>
  <si>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</si>
  <si>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</si>
  <si>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</si>
  <si>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</si>
  <si>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</si>
  <si>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</si>
  <si>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</si>
  <si>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</si>
  <si>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</si>
  <si>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</si>
  <si>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</si>
  <si>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</si>
  <si>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</si>
  <si>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</si>
  <si>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</si>
  <si>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</si>
  <si>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</si>
  <si>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</si>
  <si>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</si>
  <si>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</si>
  <si>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</si>
  <si>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</si>
  <si>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</si>
  <si>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</si>
  <si>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</si>
  <si>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</si>
  <si>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</si>
  <si>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</si>
  <si>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</si>
  <si>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</si>
  <si>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</si>
  <si>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</si>
  <si>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</si>
  <si>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</si>
  <si>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</si>
  <si>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</si>
  <si>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</si>
  <si>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</si>
  <si>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</si>
  <si>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</si>
  <si>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</si>
  <si>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</si>
  <si>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</si>
  <si>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</si>
  <si>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</si>
  <si>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</si>
  <si>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</si>
  <si>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</si>
  <si>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</si>
  <si>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</si>
  <si>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</si>
  <si>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</si>
  <si>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</si>
  <si>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</si>
  <si>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</si>
  <si>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</si>
  <si>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</si>
  <si>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</si>
  <si>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</si>
  <si>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</si>
  <si>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</si>
  <si>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</si>
  <si>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</si>
  <si>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</si>
  <si>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</si>
  <si>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</si>
  <si>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</si>
  <si>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</si>
  <si>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</si>
  <si>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</si>
  <si>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</si>
  <si>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</si>
  <si>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</si>
  <si>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</si>
  <si>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</si>
  <si>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</si>
  <si>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</si>
  <si>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</si>
  <si>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</si>
  <si>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</si>
  <si>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</si>
  <si>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</si>
  <si>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</si>
  <si>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</si>
  <si>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</si>
  <si>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</si>
  <si>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</si>
  <si>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</si>
  <si>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</si>
  <si>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</si>
  <si>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</si>
  <si>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</si>
  <si>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</si>
  <si>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</si>
  <si>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</si>
  <si>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</si>
  <si>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</si>
  <si>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</si>
  <si>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</si>
  <si>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</si>
  <si>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</si>
  <si>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</si>
  <si>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</si>
  <si>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</si>
  <si>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</si>
  <si>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</si>
  <si>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</si>
  <si>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</si>
  <si>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</si>
  <si>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</si>
  <si>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</si>
  <si>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</si>
  <si>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</si>
  <si>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</si>
  <si>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</si>
  <si>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</si>
  <si>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</si>
  <si>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</si>
  <si>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</si>
  <si>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</si>
  <si>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</si>
  <si>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</si>
  <si>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</si>
  <si>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</si>
  <si>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</si>
  <si>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</si>
  <si>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</si>
  <si>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</si>
  <si>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</si>
  <si>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</si>
  <si>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</si>
  <si>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</si>
  <si>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</si>
  <si>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</si>
  <si>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</si>
  <si>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</si>
  <si>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</si>
  <si>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</si>
  <si>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</si>
  <si>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</si>
  <si>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</si>
  <si>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</si>
  <si>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</si>
  <si>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</si>
  <si>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</si>
  <si>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</si>
  <si>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</si>
  <si>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</si>
  <si>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</si>
  <si>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</si>
  <si>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</si>
  <si>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</si>
  <si>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</si>
  <si>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</si>
  <si>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</si>
  <si>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</si>
  <si>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</si>
  <si>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</si>
  <si>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</si>
  <si>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</si>
  <si>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</si>
  <si>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</si>
  <si>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</si>
  <si>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</si>
  <si>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</si>
  <si>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</si>
  <si>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</si>
  <si>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</si>
  <si>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</si>
  <si>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</si>
  <si>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</si>
  <si>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</si>
  <si>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</si>
  <si>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</si>
  <si>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</si>
  <si>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</si>
  <si>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</si>
  <si>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</si>
  <si>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</si>
  <si>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</si>
  <si>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</si>
  <si>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</si>
  <si>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</si>
  <si>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</si>
  <si>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</si>
  <si>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</si>
  <si>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</si>
  <si>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</si>
  <si>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</si>
  <si>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</si>
  <si>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</si>
  <si>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</si>
  <si>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</si>
  <si>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</si>
  <si>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</si>
  <si>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</si>
  <si>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</si>
  <si>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</si>
  <si>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</si>
  <si>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</si>
  <si>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</si>
  <si>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</si>
  <si>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</si>
  <si>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</si>
  <si>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</si>
  <si>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</si>
  <si>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</si>
  <si>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</si>
  <si>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</si>
  <si>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</si>
  <si>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</si>
  <si>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</si>
  <si>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</si>
  <si>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</si>
  <si>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</si>
  <si>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</si>
  <si>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</si>
  <si>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</si>
  <si>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</si>
  <si>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</si>
  <si>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</si>
  <si>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</si>
  <si>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</si>
  <si>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</si>
  <si>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</si>
  <si>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</si>
  <si>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</si>
  <si>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</si>
  <si>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</si>
  <si>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</si>
  <si>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</si>
  <si>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</si>
  <si>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</si>
  <si>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</si>
  <si>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</si>
  <si>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</si>
  <si>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</si>
  <si>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</si>
  <si>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</si>
  <si>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</si>
  <si>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</si>
  <si>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</si>
  <si>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</si>
  <si>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</si>
  <si>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</si>
  <si>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</si>
  <si>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</si>
  <si>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</si>
  <si>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</si>
  <si>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</si>
  <si>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</si>
  <si>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</si>
  <si>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</si>
  <si>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</si>
  <si>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</si>
  <si>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</si>
  <si>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</si>
  <si>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</si>
  <si>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</si>
  <si>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</si>
  <si>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</si>
  <si>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</si>
  <si>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</si>
  <si>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</si>
  <si>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</si>
  <si>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</si>
  <si>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</si>
  <si>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</si>
  <si>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</si>
  <si>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</si>
  <si>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</si>
  <si>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</si>
  <si>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</si>
  <si>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</si>
  <si>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</si>
  <si>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</si>
  <si>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</si>
  <si>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</si>
  <si>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</si>
  <si>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</si>
  <si>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</si>
  <si>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</si>
  <si>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</si>
  <si>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</si>
  <si>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</si>
  <si>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</si>
  <si>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</si>
  <si>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</si>
  <si>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</si>
  <si>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</si>
  <si>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</si>
  <si>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</si>
  <si>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</si>
  <si>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</si>
  <si>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</si>
  <si>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</si>
  <si>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</si>
  <si>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</si>
  <si>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</si>
  <si>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</si>
  <si>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</si>
  <si>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</si>
  <si>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</si>
  <si>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</si>
  <si>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</si>
  <si>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</si>
  <si>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</si>
  <si>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</si>
  <si>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</si>
  <si>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</si>
  <si>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</si>
  <si>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</si>
  <si>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</si>
  <si>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</si>
  <si>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</si>
  <si>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</si>
  <si>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</si>
  <si>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</si>
  <si>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</si>
  <si>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</si>
  <si>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</si>
  <si>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</si>
  <si>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</si>
  <si>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</si>
  <si>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</si>
  <si>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</si>
  <si>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</si>
  <si>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</si>
  <si>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</si>
  <si>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</si>
  <si>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</si>
  <si>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</si>
  <si>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</si>
  <si>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</si>
  <si>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</si>
  <si>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</si>
  <si>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</si>
  <si>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</si>
  <si>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</si>
  <si>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</si>
  <si>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</si>
  <si>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</si>
  <si>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</si>
  <si>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</si>
  <si>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</si>
  <si>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</si>
  <si>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</si>
  <si>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</si>
  <si>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</si>
  <si>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</si>
  <si>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</si>
  <si>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</si>
  <si>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</si>
  <si>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</si>
  <si>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</si>
  <si>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</si>
  <si>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</si>
  <si>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</si>
  <si>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</si>
  <si>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</si>
  <si>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</si>
  <si>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</si>
  <si>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</si>
  <si>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</si>
  <si>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</si>
  <si>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</si>
  <si>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</si>
  <si>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</si>
  <si>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</si>
  <si>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</si>
  <si>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</si>
  <si>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</si>
  <si>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</si>
  <si>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</si>
  <si>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</si>
  <si>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</si>
  <si>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</si>
  <si>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</si>
  <si>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</si>
  <si>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</si>
  <si>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</si>
  <si>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</si>
  <si>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</si>
  <si>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</si>
  <si>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</si>
  <si>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</si>
  <si>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</si>
  <si>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</si>
  <si>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</si>
  <si>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</si>
  <si>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</si>
  <si>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</si>
  <si>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</si>
  <si>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</si>
  <si>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</si>
  <si>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</si>
  <si>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</si>
  <si>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</si>
  <si>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</si>
  <si>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</si>
  <si>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</si>
  <si>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</si>
  <si>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</si>
  <si>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</si>
  <si>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</si>
  <si>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</si>
  <si>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</si>
  <si>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</si>
  <si>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</si>
  <si>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</si>
  <si>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</si>
  <si>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</si>
  <si>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</si>
  <si>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</si>
  <si>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</si>
  <si>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</si>
  <si>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</si>
  <si>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</si>
  <si>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</si>
  <si>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</si>
  <si>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</si>
  <si>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</si>
  <si>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</si>
  <si>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</si>
  <si>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</si>
  <si>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</si>
  <si>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</si>
  <si>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</si>
  <si>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</si>
  <si>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</si>
  <si>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</si>
  <si>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</si>
  <si>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</si>
  <si>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</si>
  <si>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</si>
  <si>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</si>
  <si>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</si>
  <si>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</si>
  <si>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</si>
  <si>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</si>
  <si>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</si>
  <si>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</si>
  <si>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</si>
  <si>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</si>
  <si>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</si>
  <si>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</si>
  <si>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</si>
  <si>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</si>
  <si>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</si>
  <si>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</si>
  <si>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</si>
  <si>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</si>
  <si>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</si>
  <si>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</si>
  <si>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</si>
  <si>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</si>
  <si>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</si>
  <si>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</si>
  <si>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</si>
  <si>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</si>
  <si>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</si>
  <si>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</si>
  <si>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</si>
  <si>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</si>
  <si>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</si>
  <si>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</si>
  <si>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</si>
  <si>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</si>
  <si>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</si>
  <si>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</si>
  <si>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</si>
  <si>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</si>
  <si>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</si>
  <si>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</si>
  <si>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</si>
  <si>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</si>
  <si>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</si>
  <si>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</si>
  <si>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</si>
  <si>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</si>
  <si>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</si>
  <si>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</si>
  <si>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</si>
  <si>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</si>
  <si>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</si>
  <si>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</si>
  <si>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</si>
  <si>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</si>
  <si>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</si>
  <si>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</si>
  <si>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</si>
  <si>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</si>
  <si>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</si>
  <si>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</si>
  <si>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</si>
  <si>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</si>
  <si>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</si>
  <si>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</si>
  <si>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</si>
  <si>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</si>
  <si>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</si>
  <si>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</si>
  <si>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</si>
  <si>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</si>
  <si>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</si>
  <si>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</si>
  <si>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</si>
  <si>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</si>
  <si>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</si>
  <si>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</si>
  <si>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</si>
  <si>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</si>
  <si>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</si>
  <si>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</si>
  <si>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</si>
  <si>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</si>
  <si>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</si>
  <si>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</si>
  <si>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</si>
  <si>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</si>
  <si>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</si>
  <si>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</si>
  <si>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</si>
  <si>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</si>
  <si>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</si>
  <si>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</si>
  <si>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</si>
  <si>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</si>
  <si>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</si>
  <si>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</si>
  <si>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</si>
  <si>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</si>
  <si>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</si>
  <si>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</si>
  <si>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</si>
  <si>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</si>
  <si>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</si>
  <si>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</si>
  <si>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</si>
  <si>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</si>
  <si>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</si>
  <si>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</si>
  <si>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</si>
  <si>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</si>
  <si>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</si>
  <si>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</si>
  <si>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</si>
  <si>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</si>
  <si>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</si>
  <si>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</si>
  <si>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</si>
  <si>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</si>
  <si>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</si>
  <si>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</si>
  <si>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</si>
  <si>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</si>
  <si>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</si>
  <si>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</si>
  <si>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</si>
  <si>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</si>
  <si>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</si>
  <si>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</si>
  <si>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</si>
  <si>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</si>
  <si>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</si>
  <si>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</si>
  <si>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</si>
  <si>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</si>
  <si>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</si>
  <si>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</si>
  <si>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</si>
  <si>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</si>
  <si>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</si>
  <si>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</si>
  <si>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</si>
  <si>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</si>
  <si>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</si>
  <si>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</si>
  <si>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</si>
  <si>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</si>
  <si>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</si>
  <si>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</si>
  <si>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</si>
  <si>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</si>
  <si>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</si>
  <si>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</si>
  <si>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</si>
  <si>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</si>
  <si>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</si>
  <si>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</si>
  <si>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</si>
  <si>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</si>
  <si>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</si>
  <si>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</si>
  <si>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</si>
  <si>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</si>
  <si>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</si>
  <si>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</si>
  <si>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</si>
  <si>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</si>
  <si>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</si>
  <si>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</si>
  <si>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</si>
  <si>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</si>
  <si>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</si>
  <si>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</si>
  <si>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</si>
  <si>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</si>
  <si>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</si>
  <si>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</si>
  <si>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</si>
  <si>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</si>
  <si>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</si>
  <si>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</si>
  <si>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</si>
  <si>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</si>
  <si>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</si>
  <si>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</si>
  <si>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</si>
  <si>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</si>
  <si>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</si>
  <si>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</si>
  <si>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</si>
  <si>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</si>
  <si>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</si>
  <si>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</si>
  <si>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</si>
  <si>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</si>
  <si>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</si>
  <si>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</si>
  <si>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</si>
  <si>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</si>
  <si>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</si>
  <si>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</si>
  <si>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</si>
  <si>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</si>
  <si>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</si>
  <si>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</si>
  <si>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</si>
  <si>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</si>
  <si>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</si>
  <si>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</si>
  <si>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</si>
  <si>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</si>
  <si>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</si>
  <si>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</si>
  <si>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</si>
  <si>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</si>
  <si>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</si>
  <si>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</si>
  <si>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</si>
  <si>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</si>
  <si>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</si>
  <si>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</si>
  <si>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</si>
  <si>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</si>
  <si>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</si>
  <si>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</si>
  <si>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</si>
  <si>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</si>
  <si>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</si>
  <si>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</si>
  <si>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</si>
  <si>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</si>
  <si>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</si>
  <si>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</si>
  <si>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</si>
  <si>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</si>
  <si>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</si>
  <si>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</si>
  <si>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</si>
  <si>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</si>
  <si>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</si>
  <si>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</si>
  <si>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</si>
  <si>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</si>
  <si>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</si>
  <si>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</si>
  <si>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</si>
  <si>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</si>
  <si>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</si>
  <si>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</si>
  <si>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</si>
  <si>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</si>
  <si>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</si>
  <si>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</si>
  <si>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</si>
  <si>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</si>
  <si>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</si>
  <si>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</si>
  <si>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</si>
  <si>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</si>
  <si>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</si>
  <si>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</si>
  <si>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</si>
  <si>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</si>
  <si>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</si>
  <si>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</si>
  <si>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</si>
  <si>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</si>
  <si>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</si>
  <si>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</si>
  <si>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</si>
  <si>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</si>
  <si>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</si>
  <si>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</si>
  <si>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</si>
  <si>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</si>
  <si>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</si>
  <si>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</si>
  <si>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</si>
  <si>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</si>
  <si>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</si>
  <si>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</si>
  <si>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</si>
  <si>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</si>
  <si>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</si>
  <si>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</si>
  <si>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</si>
  <si>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</si>
  <si>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</si>
  <si>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</si>
  <si>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</si>
  <si>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</si>
  <si>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</si>
  <si>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</si>
  <si>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</si>
  <si>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</si>
  <si>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</si>
  <si>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</si>
  <si>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</si>
  <si>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</si>
  <si>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</si>
  <si>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</si>
  <si>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</si>
  <si>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</si>
  <si>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</si>
  <si>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</si>
  <si>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</si>
  <si>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</si>
  <si>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</si>
  <si>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</si>
  <si>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</si>
  <si>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</si>
  <si>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</si>
  <si>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</si>
  <si>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</si>
  <si>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</si>
  <si>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</si>
  <si>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</si>
  <si>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</si>
  <si>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</si>
  <si>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</si>
  <si>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</si>
  <si>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</si>
  <si>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</si>
  <si>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</si>
  <si>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</si>
  <si>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</si>
  <si>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</si>
  <si>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</si>
  <si>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</si>
  <si>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</si>
  <si>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</si>
  <si>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</si>
  <si>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</si>
  <si>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</si>
  <si>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</si>
  <si>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</si>
  <si>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</si>
  <si>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</si>
  <si>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</si>
  <si>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</si>
  <si>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</si>
  <si>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</si>
  <si>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</si>
  <si>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</si>
  <si>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</si>
  <si>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</si>
  <si>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</si>
  <si>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</si>
  <si>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</si>
  <si>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</si>
  <si>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</si>
  <si>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</si>
  <si>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</si>
  <si>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</si>
  <si>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</si>
  <si>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</si>
  <si>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</si>
  <si>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</si>
  <si>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</si>
  <si>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</si>
  <si>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</si>
  <si>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</si>
  <si>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</si>
  <si>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</si>
  <si>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</si>
  <si>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</si>
  <si>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</si>
  <si>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</si>
  <si>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</si>
  <si>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</si>
  <si>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</si>
  <si>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</si>
  <si>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</si>
  <si>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</si>
  <si>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</si>
  <si>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</si>
  <si>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</si>
  <si>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</si>
  <si>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</si>
  <si>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</si>
  <si>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</si>
  <si>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</si>
  <si>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</si>
  <si>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</si>
  <si>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</si>
  <si>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</si>
  <si>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</si>
  <si>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</si>
  <si>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</si>
  <si>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</si>
  <si>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</si>
  <si>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</si>
  <si>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</si>
  <si>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</si>
  <si>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</si>
  <si>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</si>
  <si>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</si>
  <si>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</si>
  <si>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</si>
  <si>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</si>
  <si>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</si>
  <si>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</si>
  <si>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</si>
  <si>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</si>
  <si>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</si>
  <si>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</si>
  <si>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</si>
  <si>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</si>
  <si>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</si>
  <si>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</si>
  <si>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</si>
  <si>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</si>
  <si>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</si>
  <si>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</si>
  <si>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</si>
  <si>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</si>
  <si>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</si>
  <si>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</si>
  <si>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</si>
  <si>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</si>
  <si>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</si>
  <si>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</si>
  <si>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</si>
  <si>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</si>
  <si>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</si>
  <si>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</si>
  <si>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</si>
  <si>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</si>
  <si>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</si>
  <si>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</si>
  <si>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</si>
  <si>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</si>
  <si>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</si>
  <si>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</si>
  <si>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</si>
  <si>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</si>
  <si>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</si>
  <si>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</si>
  <si>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</si>
  <si>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</si>
  <si>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</si>
  <si>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</si>
  <si>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</si>
  <si>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</si>
  <si>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</si>
  <si>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</si>
  <si>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</si>
  <si>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</si>
  <si>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</si>
  <si>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</si>
  <si>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</si>
  <si>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</si>
  <si>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</si>
  <si>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</si>
  <si>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</si>
  <si>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</si>
  <si>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</si>
  <si>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</si>
  <si>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</si>
  <si>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</si>
  <si>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</si>
  <si>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</si>
  <si>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</si>
  <si>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</si>
  <si>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</si>
  <si>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</si>
  <si>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</si>
  <si>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</si>
  <si>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</si>
  <si>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</si>
  <si>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</si>
  <si>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</si>
  <si>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</si>
  <si>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</si>
  <si>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</si>
  <si>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</si>
  <si>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</si>
  <si>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</si>
  <si>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</si>
  <si>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</si>
  <si>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</si>
  <si>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</si>
  <si>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</si>
  <si>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</si>
  <si>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</si>
  <si>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</si>
  <si>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</si>
  <si>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</si>
  <si>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</si>
  <si>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</si>
  <si>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</si>
  <si>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</si>
  <si>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</si>
  <si>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</si>
  <si>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</si>
  <si>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</si>
  <si>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</si>
  <si>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</si>
  <si>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</si>
  <si>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</si>
  <si>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</si>
  <si>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</si>
  <si>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</si>
  <si>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</si>
  <si>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</si>
  <si>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</si>
  <si>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</si>
  <si>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</si>
  <si>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</si>
  <si>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</si>
  <si>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</si>
  <si>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</si>
  <si>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</si>
  <si>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</si>
  <si>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</si>
  <si>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</si>
  <si>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</si>
  <si>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</si>
  <si>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</si>
  <si>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</si>
  <si>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</si>
  <si>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</si>
  <si>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</si>
  <si>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</si>
  <si>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</si>
  <si>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</si>
  <si>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</si>
  <si>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</si>
  <si>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</si>
  <si>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</si>
  <si>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</si>
  <si>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</si>
  <si>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</si>
  <si>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</si>
  <si>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</si>
  <si>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</si>
  <si>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</si>
  <si>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</si>
  <si>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</si>
  <si>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</si>
  <si>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</si>
  <si>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</si>
  <si>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</si>
  <si>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</si>
  <si>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</si>
  <si>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</si>
  <si>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</si>
  <si>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</si>
  <si>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</si>
  <si>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</si>
  <si>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</si>
  <si>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</si>
  <si>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</si>
  <si>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</si>
  <si>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</si>
  <si>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</si>
  <si>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</si>
  <si>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</si>
  <si>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</si>
  <si>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</si>
  <si>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</si>
  <si>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</si>
  <si>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</si>
  <si>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</si>
  <si>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</si>
  <si>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</si>
  <si>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</si>
  <si>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</si>
  <si>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</si>
  <si>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</si>
  <si>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</si>
  <si>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</si>
  <si>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</si>
  <si>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</si>
  <si>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</si>
  <si>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</si>
  <si>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</si>
  <si>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</si>
  <si>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</si>
  <si>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</si>
  <si>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</si>
  <si>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</si>
  <si>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</si>
  <si>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</si>
  <si>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</si>
  <si>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</si>
  <si>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</si>
  <si>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</si>
  <si>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</si>
  <si>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</si>
  <si>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</si>
  <si>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</si>
  <si>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</si>
  <si>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</si>
  <si>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</si>
  <si>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</si>
  <si>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</si>
  <si>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</si>
  <si>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</si>
  <si>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</si>
  <si>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</si>
  <si>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</si>
  <si>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</si>
  <si>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</si>
  <si>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</si>
  <si>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</si>
  <si>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</si>
  <si>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</si>
  <si>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</si>
  <si>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</si>
  <si>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</si>
  <si>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</si>
  <si>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</si>
  <si>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</si>
  <si>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</si>
  <si>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</si>
  <si>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</si>
  <si>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</si>
  <si>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</si>
  <si>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</si>
  <si>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</si>
  <si>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</si>
  <si>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</si>
  <si>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</si>
  <si>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</si>
  <si>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</si>
  <si>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</si>
  <si>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</si>
  <si>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</si>
  <si>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</si>
  <si>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</si>
  <si>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</si>
  <si>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</si>
  <si>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</si>
  <si>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</si>
  <si>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</si>
  <si>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</si>
  <si>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</si>
  <si>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</si>
  <si>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</si>
  <si>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</si>
  <si>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</si>
  <si>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</si>
  <si>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</si>
  <si>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</si>
  <si>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</si>
  <si>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</si>
  <si>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</si>
  <si>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</si>
  <si>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</si>
  <si>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</si>
  <si>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</si>
  <si>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</si>
  <si>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</si>
  <si>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</si>
  <si>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</si>
  <si>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</si>
  <si>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</si>
  <si>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</si>
  <si>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</si>
  <si>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</si>
  <si>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</si>
  <si>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</si>
  <si>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</si>
  <si>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</si>
  <si>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</si>
  <si>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</si>
  <si>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</si>
  <si>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</si>
  <si>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</si>
  <si>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</si>
  <si>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</si>
  <si>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</si>
  <si>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</si>
  <si>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</si>
  <si>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</si>
  <si>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</si>
  <si>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</si>
  <si>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</si>
  <si>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</si>
  <si>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</si>
  <si>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</si>
  <si>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</si>
  <si>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</si>
  <si>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</si>
  <si>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</si>
  <si>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</si>
  <si>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</si>
  <si>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</si>
  <si>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</si>
  <si>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</si>
  <si>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</si>
  <si>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</si>
  <si>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</si>
  <si>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</si>
  <si>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</si>
  <si>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</si>
  <si>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</si>
  <si>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</si>
  <si>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</si>
  <si>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</si>
  <si>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</si>
  <si>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</si>
  <si>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</si>
  <si>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</si>
  <si>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</si>
  <si>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</si>
  <si>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</si>
  <si>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</si>
  <si>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</si>
  <si>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</si>
  <si>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</si>
  <si>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</si>
  <si>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</si>
  <si>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</si>
  <si>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</si>
  <si>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</si>
  <si>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</si>
  <si>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</si>
  <si>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</si>
  <si>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</si>
  <si>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</si>
  <si>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</si>
  <si>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</si>
  <si>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</si>
  <si>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</si>
  <si>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</si>
  <si>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</si>
  <si>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</si>
  <si>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</si>
  <si>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</si>
  <si>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</si>
  <si>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</si>
  <si>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</si>
  <si>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</si>
  <si>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</si>
  <si>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</si>
  <si>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</si>
  <si>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</si>
  <si>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</si>
  <si>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</si>
  <si>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</si>
  <si>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</si>
  <si>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</si>
  <si>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</si>
  <si>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</si>
  <si>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</si>
  <si>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</si>
  <si>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</si>
  <si>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</si>
  <si>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</si>
  <si>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</si>
  <si>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</si>
  <si>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</si>
  <si>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</si>
  <si>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</si>
  <si>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</si>
  <si>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</si>
  <si>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</si>
  <si>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</si>
  <si>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</si>
  <si>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</si>
  <si>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</si>
  <si>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</si>
  <si>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</si>
  <si>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</si>
  <si>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</si>
  <si>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</si>
  <si>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</si>
  <si>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</si>
  <si>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</si>
  <si>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</si>
  <si>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</si>
  <si>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</si>
  <si>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</si>
  <si>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</si>
  <si>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</si>
  <si>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</si>
  <si>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</si>
  <si>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</si>
  <si>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</si>
  <si>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</si>
  <si>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</si>
  <si>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</si>
  <si>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</si>
  <si>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</si>
  <si>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</si>
  <si>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</si>
  <si>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</si>
  <si>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</si>
  <si>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</si>
  <si>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</si>
  <si>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</si>
  <si>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</si>
  <si>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</si>
  <si>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</si>
  <si>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</si>
  <si>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</si>
  <si>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</si>
  <si>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</si>
  <si>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</si>
  <si>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</si>
  <si>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</si>
  <si>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</si>
  <si>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</si>
  <si>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</si>
  <si>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</si>
  <si>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</si>
  <si>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</si>
  <si>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</si>
  <si>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</si>
  <si>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</si>
  <si>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</si>
  <si>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</si>
  <si>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</si>
  <si>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</si>
  <si>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</si>
  <si>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</si>
  <si>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</si>
  <si>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</si>
  <si>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</si>
  <si>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</si>
  <si>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</si>
  <si>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</si>
  <si>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</si>
  <si>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</si>
  <si>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</si>
  <si>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</si>
  <si>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</si>
  <si>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</si>
  <si>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</si>
  <si>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</si>
  <si>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</si>
  <si>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</si>
  <si>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</si>
  <si>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</si>
  <si>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</si>
  <si>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</si>
  <si>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</si>
  <si>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</si>
  <si>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</si>
  <si>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</si>
  <si>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</si>
  <si>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</si>
  <si>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</si>
  <si>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</si>
  <si>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</si>
  <si>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</si>
  <si>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</si>
  <si>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</si>
  <si>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</si>
  <si>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</si>
  <si>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</si>
  <si>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</si>
  <si>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</si>
  <si>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</si>
  <si>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</si>
  <si>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</si>
  <si>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</si>
  <si>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</si>
  <si>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</si>
  <si>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</si>
  <si>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</si>
  <si>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</si>
  <si>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</si>
  <si>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</si>
  <si>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</si>
  <si>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</si>
  <si>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</si>
  <si>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</si>
  <si>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</si>
  <si>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</si>
  <si>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</si>
  <si>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</si>
  <si>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</si>
  <si>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</si>
  <si>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</si>
  <si>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</si>
  <si>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</si>
  <si>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</si>
  <si>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</si>
  <si>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</si>
  <si>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</si>
  <si>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</si>
  <si>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</si>
  <si>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</si>
  <si>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</si>
  <si>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</si>
  <si>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</si>
  <si>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</si>
  <si>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</si>
  <si>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</si>
  <si>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</si>
  <si>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</si>
  <si>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</si>
  <si>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</si>
  <si>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</si>
  <si>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</si>
  <si>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</si>
  <si>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</si>
  <si>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</si>
  <si>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</si>
  <si>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</si>
  <si>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</si>
  <si>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</si>
  <si>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</si>
  <si>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</si>
  <si>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</si>
  <si>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</si>
  <si>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</si>
  <si>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</si>
  <si>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</si>
  <si>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</si>
  <si>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</si>
  <si>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</si>
  <si>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</si>
  <si>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</si>
  <si>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</si>
  <si>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</si>
  <si>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</si>
  <si>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</si>
  <si>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</si>
  <si>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</si>
  <si>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</si>
  <si>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</si>
  <si>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</si>
  <si>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</si>
  <si>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</si>
  <si>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</si>
  <si>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</si>
  <si>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</si>
  <si>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</si>
  <si>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</si>
  <si>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</si>
  <si>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</si>
  <si>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</si>
  <si>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</si>
  <si>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</si>
  <si>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</si>
  <si>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</si>
  <si>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</si>
  <si>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</si>
  <si>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</si>
  <si>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</si>
  <si>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</si>
  <si>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</si>
  <si>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</si>
  <si>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</si>
  <si>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</si>
  <si>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</si>
  <si>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</si>
  <si>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</si>
  <si>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</si>
  <si>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</si>
  <si>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</si>
  <si>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</si>
  <si>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</si>
  <si>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</si>
  <si>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</si>
  <si>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</si>
  <si>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</si>
  <si>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</si>
  <si>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</si>
  <si>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</si>
  <si>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</si>
  <si>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</si>
  <si>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</si>
  <si>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</si>
  <si>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</si>
  <si>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</si>
  <si>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</si>
  <si>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</si>
  <si>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</si>
  <si>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</si>
  <si>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</si>
  <si>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</si>
  <si>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</si>
  <si>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</si>
  <si>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</si>
  <si>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</si>
  <si>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</si>
  <si>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</si>
  <si>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</si>
  <si>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</si>
  <si>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</si>
  <si>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</si>
  <si>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</si>
  <si>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</si>
  <si>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</si>
  <si>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</si>
  <si>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</si>
  <si>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</si>
  <si>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</si>
  <si>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</si>
  <si>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</si>
  <si>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</si>
  <si>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</si>
  <si>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</si>
  <si>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</si>
  <si>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</si>
  <si>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</si>
  <si>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</si>
  <si>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</si>
  <si>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</si>
  <si>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</si>
  <si>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</si>
  <si>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</si>
  <si>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</si>
  <si>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</si>
  <si>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</si>
  <si>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</si>
  <si>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</si>
  <si>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</si>
  <si>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</si>
  <si>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</si>
  <si>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</si>
  <si>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</si>
  <si>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</si>
  <si>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</si>
  <si>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</si>
  <si>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</si>
  <si>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</si>
  <si>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</si>
  <si>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</si>
  <si>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</si>
  <si>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</si>
  <si>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</si>
  <si>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</si>
  <si>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</si>
  <si>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</si>
  <si>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</si>
  <si>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</si>
  <si>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</si>
  <si>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</si>
  <si>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</si>
  <si>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</si>
  <si>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</si>
  <si>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</si>
  <si>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</si>
  <si>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</si>
  <si>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</si>
  <si>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</si>
  <si>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</si>
  <si>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</si>
  <si>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</si>
  <si>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</si>
  <si>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</si>
  <si>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</si>
  <si>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</si>
  <si>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</si>
  <si>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</si>
  <si>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</si>
  <si>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</si>
  <si>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</si>
  <si>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</si>
  <si>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</si>
  <si>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</si>
  <si>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</si>
  <si>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</si>
  <si>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</si>
  <si>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</si>
  <si>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</si>
  <si>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</si>
  <si>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</si>
  <si>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</si>
  <si>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</si>
  <si>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</si>
  <si>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</si>
  <si>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</si>
  <si>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</si>
  <si>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</si>
  <si>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</si>
  <si>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</si>
  <si>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</si>
  <si>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</si>
  <si>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</si>
  <si>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</si>
  <si>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</si>
  <si>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</si>
  <si>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</si>
  <si>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</si>
  <si>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</si>
  <si>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</si>
  <si>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</si>
  <si>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</si>
  <si>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</si>
  <si>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</si>
  <si>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</si>
  <si>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</si>
  <si>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</si>
  <si>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</si>
  <si>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</si>
  <si>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</si>
  <si>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</si>
  <si>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</si>
  <si>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</si>
  <si>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</si>
  <si>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</si>
  <si>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</si>
  <si>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</si>
  <si>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</si>
  <si>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</si>
  <si>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</si>
  <si>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</si>
  <si>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</si>
  <si>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</si>
  <si>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</si>
  <si>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</si>
  <si>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</si>
  <si>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</si>
  <si>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</si>
  <si>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</si>
  <si>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</si>
  <si>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</si>
  <si>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</si>
  <si>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</si>
  <si>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</si>
  <si>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</si>
  <si>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</si>
  <si>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</si>
  <si>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</si>
  <si>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</si>
  <si>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</si>
  <si>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</si>
  <si>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</si>
  <si>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</si>
  <si>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</si>
  <si>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</si>
  <si>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</si>
  <si>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</si>
  <si>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</si>
  <si>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</si>
  <si>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</si>
  <si>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</si>
  <si>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</si>
  <si>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</si>
  <si>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</si>
  <si>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</si>
  <si>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</si>
  <si>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</si>
  <si>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</si>
  <si>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</si>
  <si>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</si>
  <si>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</si>
  <si>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</si>
  <si>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</si>
  <si>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</si>
  <si>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</si>
  <si>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</si>
  <si>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</si>
  <si>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</si>
  <si>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</si>
  <si>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</si>
  <si>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</si>
  <si>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</si>
  <si>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</si>
  <si>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</si>
  <si>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</si>
  <si>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</si>
  <si>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</si>
  <si>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</si>
  <si>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</si>
  <si>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</si>
  <si>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</si>
  <si>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</si>
  <si>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</si>
  <si>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</si>
  <si>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</si>
  <si>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</si>
  <si>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</si>
  <si>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</si>
  <si>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</si>
  <si>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</si>
  <si>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</si>
  <si>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</si>
  <si>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</si>
  <si>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</si>
  <si>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</si>
  <si>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</si>
  <si>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</si>
  <si>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</si>
  <si>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</si>
  <si>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</si>
  <si>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</si>
  <si>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</si>
  <si>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</si>
  <si>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</si>
  <si>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</si>
  <si>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</si>
  <si>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</si>
  <si>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</si>
  <si>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</si>
  <si>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</si>
  <si>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</si>
  <si>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</si>
  <si>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</si>
  <si>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</si>
  <si>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</si>
  <si>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</si>
  <si>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</si>
  <si>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</si>
  <si>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</si>
  <si>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</si>
  <si>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</si>
  <si>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</si>
  <si>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</si>
  <si>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</si>
  <si>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</si>
  <si>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</si>
  <si>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</si>
  <si>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</si>
  <si>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</si>
  <si>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</si>
  <si>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</si>
  <si>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</si>
  <si>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</si>
  <si>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</si>
  <si>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</si>
  <si>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</si>
  <si>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</si>
  <si>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</si>
  <si>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</si>
  <si>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</si>
  <si>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</si>
  <si>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</si>
  <si>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</si>
  <si>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</si>
  <si>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</si>
  <si>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</si>
  <si>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</si>
  <si>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</si>
  <si>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</si>
  <si>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</si>
  <si>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</si>
  <si>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</si>
  <si>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</si>
  <si>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</si>
  <si>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</si>
  <si>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</si>
  <si>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</si>
  <si>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</si>
  <si>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</si>
  <si>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</si>
  <si>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</si>
  <si>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</si>
  <si>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</si>
  <si>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</si>
  <si>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</si>
  <si>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</si>
  <si>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</si>
  <si>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</si>
  <si>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</si>
  <si>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</si>
  <si>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</si>
  <si>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</si>
  <si>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</si>
  <si>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</si>
  <si>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</si>
  <si>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</si>
  <si>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</si>
  <si>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</si>
  <si>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</si>
  <si>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</si>
  <si>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</si>
  <si>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</si>
  <si>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</si>
  <si>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</si>
  <si>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</si>
  <si>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</si>
  <si>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</si>
  <si>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</si>
  <si>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</si>
  <si>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</si>
  <si>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</si>
  <si>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</si>
  <si>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</si>
  <si>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</si>
  <si>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</si>
  <si>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</si>
  <si>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</si>
  <si>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</si>
  <si>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</si>
  <si>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</si>
  <si>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</si>
  <si>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</si>
  <si>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</si>
  <si>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</si>
  <si>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</si>
  <si>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</si>
  <si>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</si>
  <si>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</si>
  <si>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</si>
  <si>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</si>
  <si>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</si>
  <si>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</si>
  <si>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</si>
  <si>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</si>
  <si>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</si>
  <si>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</si>
  <si>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</si>
  <si>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</si>
  <si>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</si>
  <si>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</si>
  <si>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</si>
  <si>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</si>
  <si>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</si>
  <si>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</si>
  <si>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</si>
  <si>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</si>
  <si>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</si>
  <si>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</si>
  <si>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</si>
  <si>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</si>
  <si>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</si>
  <si>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</si>
  <si>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</si>
  <si>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</si>
  <si>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</si>
  <si>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</si>
  <si>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</si>
  <si>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</si>
  <si>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</si>
  <si>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</si>
  <si>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</si>
  <si>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</si>
  <si>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</si>
  <si>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</si>
  <si>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</si>
  <si>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</si>
  <si>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</si>
  <si>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</si>
  <si>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</si>
  <si>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</si>
  <si>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</si>
  <si>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</si>
  <si>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</si>
  <si>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</si>
  <si>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</si>
  <si>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</si>
  <si>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</si>
  <si>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</si>
  <si>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</si>
  <si>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</si>
  <si>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</si>
  <si>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</si>
  <si>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</si>
  <si>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</si>
  <si>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</si>
  <si>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</si>
  <si>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</si>
  <si>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</si>
  <si>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</si>
  <si>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</si>
  <si>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</si>
  <si>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</si>
  <si>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</si>
  <si>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</si>
  <si>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</si>
  <si>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</si>
  <si>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</si>
  <si>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</si>
  <si>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</si>
  <si>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</si>
  <si>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</si>
  <si>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</si>
  <si>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</si>
  <si>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</si>
  <si>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</si>
  <si>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</si>
  <si>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</si>
  <si>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</si>
  <si>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</si>
  <si>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</si>
  <si>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</si>
  <si>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</si>
  <si>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</si>
  <si>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</si>
  <si>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</si>
  <si>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</si>
  <si>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</si>
  <si>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</si>
  <si>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</si>
  <si>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</si>
  <si>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</si>
  <si>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</si>
  <si>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</si>
  <si>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</si>
  <si>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</si>
  <si>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</si>
  <si>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</si>
  <si>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</si>
  <si>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</si>
  <si>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</si>
  <si>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</si>
  <si>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</si>
  <si>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</si>
  <si>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</si>
  <si>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</si>
  <si>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</si>
  <si>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</si>
  <si>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</si>
  <si>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</si>
  <si>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</si>
  <si>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</si>
  <si>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</si>
  <si>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</si>
  <si>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</si>
  <si>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</si>
  <si>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</si>
  <si>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</si>
  <si>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</si>
  <si>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</si>
  <si>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</si>
  <si>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</si>
  <si>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</si>
  <si>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</si>
  <si>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</si>
  <si>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</si>
  <si>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</si>
  <si>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</si>
  <si>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</si>
  <si>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</si>
  <si>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</si>
  <si>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</si>
  <si>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</si>
  <si>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</si>
  <si>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</si>
  <si>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</si>
  <si>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</si>
  <si>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</si>
  <si>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</si>
  <si>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</si>
  <si>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</si>
  <si>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</si>
  <si>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</si>
  <si>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</si>
  <si>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</si>
  <si>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</si>
  <si>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</si>
  <si>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</si>
  <si>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</si>
  <si>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</si>
  <si>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</si>
  <si>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</si>
  <si>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</si>
  <si>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</si>
  <si>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</si>
  <si>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</si>
  <si>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</si>
  <si>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</si>
  <si>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</si>
  <si>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</si>
  <si>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</si>
  <si>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</si>
  <si>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</si>
  <si>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</si>
  <si>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</si>
  <si>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</si>
  <si>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</si>
  <si>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</si>
  <si>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</si>
  <si>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</si>
  <si>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</si>
  <si>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</si>
  <si>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</si>
  <si>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</si>
  <si>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</si>
  <si>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</si>
  <si>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</si>
  <si>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</si>
  <si>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</si>
  <si>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</si>
  <si>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</si>
  <si>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</si>
  <si>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</si>
  <si>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</si>
  <si>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</si>
  <si>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</si>
  <si>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</si>
  <si>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</si>
  <si>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</si>
  <si>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</si>
  <si>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</si>
  <si>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</si>
  <si>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</si>
  <si>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</si>
  <si>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</si>
  <si>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</si>
  <si>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</si>
  <si>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</si>
  <si>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</si>
  <si>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</si>
  <si>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</si>
  <si>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</si>
  <si>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</si>
  <si>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</si>
  <si>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</si>
  <si>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</si>
  <si>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</si>
  <si>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</si>
  <si>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</si>
  <si>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</si>
  <si>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</si>
  <si>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</si>
  <si>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</si>
  <si>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</si>
  <si>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</si>
  <si>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</si>
  <si>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</si>
  <si>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</si>
  <si>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</si>
  <si>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</si>
  <si>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</si>
  <si>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</si>
  <si>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</si>
  <si>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</si>
  <si>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</si>
  <si>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</si>
  <si>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</si>
  <si>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</si>
  <si>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</si>
  <si>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</si>
  <si>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</si>
  <si>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</si>
  <si>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</si>
  <si>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</si>
  <si>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</si>
  <si>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</si>
  <si>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</si>
  <si>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</si>
  <si>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</si>
  <si>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</si>
  <si>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</si>
  <si>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</si>
  <si>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</si>
  <si>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</si>
  <si>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</si>
  <si>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</si>
  <si>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</si>
  <si>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</si>
  <si>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</si>
  <si>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</si>
  <si>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</si>
  <si>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</si>
  <si>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</si>
  <si>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</si>
  <si>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</si>
  <si>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</si>
  <si>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</si>
  <si>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</si>
  <si>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</si>
  <si>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</si>
  <si>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</si>
  <si>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</si>
  <si>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</si>
  <si>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</si>
  <si>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</si>
  <si>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</si>
  <si>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</si>
  <si>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</si>
  <si>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</si>
  <si>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</si>
  <si>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</si>
  <si>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</si>
  <si>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</si>
  <si>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</si>
  <si>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</si>
  <si>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</si>
  <si>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</si>
  <si>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</si>
  <si>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</si>
  <si>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</si>
  <si>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</si>
  <si>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</si>
  <si>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</si>
  <si>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</si>
  <si>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</si>
  <si>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</si>
  <si>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</si>
  <si>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</si>
  <si>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</si>
  <si>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</si>
  <si>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</si>
  <si>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</si>
  <si>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</si>
  <si>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</si>
  <si>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</si>
  <si>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</si>
  <si>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</si>
  <si>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</si>
  <si>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</si>
  <si>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</si>
  <si>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</si>
  <si>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</si>
  <si>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</si>
  <si>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</si>
  <si>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</si>
  <si>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</si>
  <si>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</si>
  <si>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</si>
  <si>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</si>
  <si>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</si>
  <si>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</si>
  <si>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</si>
  <si>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</si>
  <si>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</si>
  <si>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</si>
  <si>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</si>
  <si>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</si>
  <si>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</si>
  <si>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</si>
  <si>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</si>
  <si>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</si>
  <si>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</si>
  <si>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</si>
  <si>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</si>
  <si>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</si>
  <si>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</si>
  <si>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</si>
  <si>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</si>
  <si>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</si>
  <si>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</si>
  <si>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</si>
  <si>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</si>
  <si>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</si>
  <si>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</si>
  <si>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</si>
  <si>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</si>
  <si>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</si>
  <si>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</si>
  <si>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</si>
  <si>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</si>
  <si>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</si>
  <si>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</si>
  <si>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</si>
  <si>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</si>
  <si>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</si>
  <si>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</si>
  <si>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</si>
  <si>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</si>
  <si>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</si>
  <si>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</si>
  <si>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</si>
  <si>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</si>
  <si>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</si>
  <si>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</si>
  <si>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</si>
  <si>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</si>
  <si>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</si>
  <si>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</si>
  <si>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</si>
  <si>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</si>
  <si>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</si>
  <si>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</si>
  <si>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</si>
  <si>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</si>
  <si>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</si>
  <si>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</si>
  <si>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</si>
  <si>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</si>
  <si>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</si>
  <si>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</si>
  <si>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</si>
  <si>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</si>
  <si>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</si>
  <si>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</si>
  <si>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</si>
  <si>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</si>
  <si>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</si>
  <si>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</si>
  <si>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</si>
  <si>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</si>
  <si>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</si>
  <si>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</si>
  <si>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</si>
  <si>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</si>
  <si>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</si>
  <si>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</si>
  <si>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</si>
  <si>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</si>
  <si>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</si>
  <si>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</si>
  <si>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</si>
  <si>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</si>
  <si>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</si>
  <si>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</si>
  <si>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</si>
  <si>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</si>
  <si>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</si>
  <si>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</si>
  <si>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</si>
  <si>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</si>
  <si>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</si>
  <si>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</si>
  <si>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</si>
  <si>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</si>
  <si>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</si>
  <si>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</si>
  <si>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</si>
  <si>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</si>
  <si>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</si>
  <si>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</si>
  <si>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</si>
  <si>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</si>
  <si>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</si>
  <si>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</si>
  <si>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</si>
  <si>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</si>
  <si>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</si>
  <si>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</si>
  <si>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</si>
  <si>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</si>
  <si>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</si>
  <si>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</si>
  <si>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</si>
  <si>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</si>
  <si>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</si>
  <si>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</si>
  <si>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</si>
  <si>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</si>
  <si>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</si>
  <si>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</si>
  <si>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</si>
  <si>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</si>
  <si>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</si>
  <si>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</si>
  <si>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</si>
  <si>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</si>
  <si>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</si>
  <si>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</si>
  <si>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</si>
  <si>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</si>
  <si>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</si>
  <si>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</si>
  <si>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</si>
  <si>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</si>
  <si>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</si>
  <si>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</si>
  <si>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</si>
  <si>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</si>
  <si>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</si>
  <si>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</si>
  <si>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</si>
  <si>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</si>
  <si>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</si>
  <si>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</si>
  <si>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</si>
  <si>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</si>
  <si>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</si>
  <si>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</si>
  <si>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</si>
  <si>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</si>
  <si>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</si>
  <si>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</si>
  <si>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</si>
  <si>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</si>
  <si>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</si>
  <si>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</si>
  <si>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</si>
  <si>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</si>
  <si>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</si>
  <si>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</si>
  <si>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</si>
  <si>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</si>
  <si>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</si>
  <si>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</si>
  <si>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</si>
  <si>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</si>
  <si>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</si>
  <si>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</si>
  <si>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</si>
  <si>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</si>
  <si>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</si>
  <si>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</si>
  <si>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</si>
  <si>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</si>
  <si>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</si>
  <si>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</si>
  <si>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</si>
  <si>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</si>
  <si>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</si>
  <si>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</si>
  <si>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</si>
  <si>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</si>
  <si>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</si>
  <si>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</si>
  <si>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</si>
  <si>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</si>
  <si>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</si>
  <si>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</si>
  <si>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</si>
  <si>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</si>
  <si>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</si>
  <si>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</si>
  <si>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</si>
  <si>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</si>
  <si>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</si>
  <si>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</si>
  <si>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</si>
  <si>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</si>
  <si>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</si>
  <si>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</si>
  <si>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</si>
  <si>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</si>
  <si>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</si>
  <si>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</si>
  <si>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</si>
  <si>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</si>
  <si>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</si>
  <si>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</si>
  <si>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</si>
  <si>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</si>
  <si>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</si>
  <si>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</si>
  <si>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</si>
  <si>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</si>
  <si>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</si>
  <si>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</si>
  <si>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</si>
  <si>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</si>
  <si>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</si>
  <si>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</si>
  <si>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</si>
  <si>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</si>
  <si>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</si>
  <si>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</si>
  <si>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</si>
  <si>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</si>
  <si>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</si>
  <si>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</si>
  <si>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</si>
  <si>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</si>
  <si>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</si>
  <si>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</si>
  <si>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</si>
  <si>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</si>
  <si>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</si>
  <si>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</si>
  <si>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</si>
  <si>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</si>
  <si>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</si>
  <si>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</si>
  <si>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</si>
  <si>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</si>
  <si>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</si>
  <si>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</si>
  <si>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</si>
  <si>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</si>
  <si>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</si>
  <si>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</si>
  <si>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</si>
  <si>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</si>
  <si>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</si>
  <si>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</si>
  <si>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</si>
  <si>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</si>
  <si>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</si>
  <si>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</si>
  <si>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</si>
  <si>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</si>
  <si>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</si>
  <si>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</si>
  <si>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</si>
  <si>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</si>
  <si>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</si>
  <si>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</si>
  <si>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</si>
  <si>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</si>
  <si>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</si>
  <si>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</si>
  <si>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</si>
  <si>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</si>
  <si>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</si>
  <si>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</si>
  <si>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</si>
  <si>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</si>
  <si>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</si>
  <si>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</si>
  <si>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</si>
  <si>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</si>
  <si>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</si>
  <si>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</si>
  <si>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</si>
  <si>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</si>
  <si>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</si>
  <si>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</si>
  <si>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</si>
  <si>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</si>
  <si>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</si>
  <si>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</si>
  <si>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</si>
  <si>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</si>
  <si>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</si>
  <si>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</si>
  <si>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</si>
  <si>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</si>
  <si>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</si>
  <si>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</si>
  <si>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</si>
  <si>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</si>
  <si>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</si>
  <si>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</si>
  <si>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</si>
  <si>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</si>
  <si>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</si>
  <si>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</si>
  <si>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</si>
  <si>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</si>
  <si>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</si>
  <si>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</si>
  <si>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</si>
  <si>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</si>
  <si>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</si>
  <si>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</si>
  <si>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</si>
  <si>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</si>
  <si>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</si>
  <si>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</si>
  <si>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</si>
  <si>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</si>
  <si>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</si>
  <si>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</si>
  <si>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</si>
  <si>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</si>
  <si>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</si>
  <si>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</si>
  <si>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</si>
  <si>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</si>
  <si>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</si>
  <si>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</si>
  <si>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</si>
  <si>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</si>
  <si>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</si>
  <si>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</si>
  <si>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</si>
  <si>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</si>
  <si>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</si>
  <si>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</si>
  <si>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</si>
  <si>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</si>
  <si>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</si>
  <si>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</si>
  <si>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</si>
  <si>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</si>
  <si>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</si>
  <si>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</si>
  <si>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</si>
  <si>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</si>
  <si>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</si>
  <si>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</si>
  <si>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</si>
  <si>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</si>
  <si>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</si>
  <si>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</si>
  <si>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</si>
  <si>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</si>
  <si>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</si>
  <si>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</si>
  <si>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</si>
  <si>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</si>
  <si>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</si>
  <si>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</si>
  <si>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</si>
  <si>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</si>
  <si>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</si>
  <si>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</si>
  <si>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</si>
  <si>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</si>
  <si>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</si>
  <si>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</si>
  <si>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</si>
  <si>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</si>
  <si>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</si>
  <si>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</si>
  <si>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</si>
  <si>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</si>
  <si>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</si>
  <si>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</si>
  <si>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</si>
  <si>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</si>
  <si>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</si>
  <si>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</si>
  <si>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</si>
  <si>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</si>
  <si>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</si>
  <si>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</si>
  <si>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</si>
  <si>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</si>
  <si>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</si>
  <si>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</si>
  <si>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</si>
  <si>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</si>
  <si>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</si>
  <si>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</si>
  <si>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</si>
  <si>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</si>
  <si>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</si>
  <si>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</si>
  <si>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</si>
  <si>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</si>
  <si>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</si>
  <si>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</si>
  <si>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</si>
  <si>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</si>
  <si>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</si>
  <si>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</si>
  <si>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</si>
  <si>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</si>
  <si>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</si>
  <si>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</si>
  <si>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</si>
  <si>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</si>
  <si>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</si>
  <si>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</si>
  <si>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</si>
  <si>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</si>
  <si>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</si>
  <si>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</si>
  <si>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</si>
  <si>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</si>
  <si>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</si>
  <si>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</si>
  <si>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</si>
  <si>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</si>
  <si>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</si>
  <si>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</si>
  <si>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</si>
  <si>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</si>
  <si>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</si>
  <si>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</si>
  <si>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</si>
  <si>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</si>
  <si>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</si>
  <si>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</si>
  <si>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</si>
  <si>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</si>
  <si>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</si>
  <si>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</si>
  <si>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</si>
  <si>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</si>
  <si>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</si>
  <si>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</si>
  <si>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</si>
  <si>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</si>
  <si>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</si>
  <si>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</si>
  <si>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</si>
  <si>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</si>
  <si>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</si>
  <si>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</si>
  <si>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</si>
  <si>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</si>
  <si>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</si>
  <si>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</si>
  <si>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</si>
  <si>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</si>
  <si>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</si>
  <si>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</si>
  <si>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</si>
  <si>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</si>
  <si>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</si>
  <si>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</si>
  <si>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</si>
  <si>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</si>
  <si>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</si>
  <si>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</si>
  <si>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</si>
  <si>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</si>
  <si>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</si>
  <si>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</si>
  <si>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</si>
  <si>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</si>
  <si>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</si>
  <si>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</si>
  <si>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</si>
  <si>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</si>
  <si>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</si>
  <si>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</si>
  <si>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</si>
  <si>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</si>
  <si>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</si>
  <si>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</si>
  <si>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</si>
  <si>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</si>
  <si>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</si>
  <si>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</si>
  <si>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</si>
  <si>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</si>
  <si>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</si>
  <si>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</si>
  <si>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</si>
  <si>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</si>
  <si>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</si>
  <si>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</si>
  <si>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</si>
  <si>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</si>
  <si>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</si>
  <si>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</si>
  <si>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</si>
  <si>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</si>
  <si>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</si>
  <si>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</si>
  <si>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</si>
  <si>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</si>
  <si>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</si>
  <si>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</si>
  <si>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</si>
  <si>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</si>
  <si>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</si>
  <si>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</si>
  <si>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</si>
  <si>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</si>
  <si>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</si>
  <si>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</si>
  <si>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</si>
  <si>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</si>
  <si>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</si>
  <si>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</si>
  <si>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</si>
  <si>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</si>
  <si>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</si>
  <si>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</si>
  <si>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</si>
  <si>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</si>
  <si>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</si>
  <si>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</si>
  <si>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</si>
  <si>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</si>
  <si>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</si>
  <si>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</si>
  <si>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</si>
  <si>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</si>
  <si>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</si>
  <si>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</si>
  <si>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</si>
  <si>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</si>
  <si>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</si>
  <si>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</si>
  <si>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</si>
  <si>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</si>
  <si>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</si>
  <si>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</si>
  <si>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</si>
  <si>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</si>
  <si>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</si>
  <si>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</si>
  <si>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</si>
  <si>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</si>
  <si>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</si>
  <si>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</si>
  <si>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</si>
  <si>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</si>
  <si>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</si>
  <si>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</si>
  <si>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</si>
  <si>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</si>
  <si>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</si>
  <si>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</si>
  <si>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</si>
  <si>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</si>
  <si>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</si>
  <si>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</si>
  <si>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</si>
  <si>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</si>
  <si>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</si>
  <si>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</si>
  <si>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</si>
  <si>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</si>
  <si>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</si>
  <si>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</si>
  <si>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</si>
  <si>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</si>
  <si>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</si>
  <si>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</si>
  <si>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</si>
  <si>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</si>
  <si>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</si>
  <si>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</si>
  <si>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</si>
  <si>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</si>
  <si>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</si>
  <si>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</si>
  <si>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</si>
  <si>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</si>
  <si>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</si>
  <si>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</si>
  <si>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</si>
  <si>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</si>
  <si>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</si>
  <si>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</si>
  <si>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</si>
  <si>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</si>
  <si>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</si>
  <si>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</si>
  <si>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</si>
  <si>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</si>
  <si>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</si>
  <si>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</si>
  <si>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</si>
  <si>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</si>
  <si>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</si>
  <si>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</si>
  <si>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</si>
  <si>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</si>
  <si>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</si>
  <si>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</si>
  <si>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</si>
  <si>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</si>
  <si>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</si>
  <si>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</si>
  <si>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</si>
  <si>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</si>
  <si>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</si>
  <si>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</si>
  <si>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</si>
  <si>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</si>
  <si>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</si>
  <si>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</si>
  <si>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</si>
  <si>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</si>
  <si>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</si>
  <si>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</si>
  <si>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</si>
  <si>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</si>
  <si>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</si>
  <si>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</si>
  <si>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</si>
  <si>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</si>
  <si>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</si>
  <si>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</si>
  <si>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</si>
  <si>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</si>
  <si>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</si>
  <si>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</si>
  <si>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</si>
  <si>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</si>
  <si>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</si>
  <si>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</si>
  <si>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</si>
  <si>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</si>
  <si>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</si>
  <si>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</si>
  <si>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</si>
  <si>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</si>
  <si>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</si>
  <si>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</si>
  <si>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</si>
  <si>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</si>
  <si>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</si>
  <si>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</si>
  <si>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</si>
  <si>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</si>
  <si>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</si>
  <si>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</si>
  <si>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</si>
  <si>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</si>
  <si>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</si>
  <si>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</si>
  <si>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</si>
  <si>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</si>
  <si>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</si>
  <si>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</si>
  <si>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</si>
  <si>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</si>
  <si>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</si>
  <si>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</si>
  <si>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</si>
  <si>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</si>
  <si>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</si>
  <si>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</si>
  <si>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</si>
  <si>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</si>
  <si>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</si>
  <si>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</si>
  <si>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</si>
  <si>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</si>
  <si>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</si>
  <si>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</si>
  <si>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</si>
  <si>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</si>
  <si>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</si>
  <si>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</si>
  <si>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</si>
  <si>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</si>
  <si>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</si>
  <si>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</si>
  <si>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</si>
  <si>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</si>
  <si>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</si>
  <si>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</si>
  <si>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</si>
  <si>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</si>
  <si>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</si>
  <si>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</si>
  <si>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</si>
  <si>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</si>
  <si>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</si>
  <si>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</si>
  <si>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</si>
  <si>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</si>
  <si>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</si>
  <si>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</si>
  <si>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</si>
  <si>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</si>
  <si>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</si>
  <si>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</si>
  <si>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</si>
  <si>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</si>
  <si>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</si>
  <si>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</si>
  <si>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</si>
  <si>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</si>
  <si>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</si>
  <si>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</si>
  <si>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</si>
  <si>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</si>
  <si>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</si>
  <si>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</si>
  <si>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</si>
  <si>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</si>
  <si>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</si>
  <si>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</si>
  <si>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</si>
  <si>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</si>
  <si>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</si>
  <si>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</si>
  <si>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</si>
  <si>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</si>
  <si>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</si>
  <si>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</si>
  <si>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</si>
  <si>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</si>
  <si>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</si>
  <si>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</si>
  <si>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</si>
  <si>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</si>
  <si>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</si>
  <si>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</si>
  <si>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</si>
  <si>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</si>
  <si>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</si>
  <si>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</si>
  <si>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</si>
  <si>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</si>
  <si>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</si>
  <si>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</si>
  <si>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</si>
  <si>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</si>
  <si>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</si>
  <si>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</si>
  <si>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</si>
  <si>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</si>
  <si>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</si>
  <si>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</si>
  <si>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</si>
  <si>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</si>
  <si>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</si>
  <si>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</si>
  <si>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</si>
  <si>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</si>
  <si>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</si>
  <si>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</si>
  <si>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</si>
  <si>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</si>
  <si>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</si>
  <si>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</si>
  <si>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</si>
  <si>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</si>
  <si>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</si>
  <si>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</si>
  <si>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</si>
  <si>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</si>
  <si>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</si>
  <si>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</si>
  <si>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</si>
  <si>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</si>
  <si>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</si>
  <si>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</si>
  <si>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</si>
  <si>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</si>
  <si>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</si>
  <si>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</si>
  <si>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</si>
  <si>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</si>
  <si>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</si>
  <si>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</si>
  <si>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</si>
  <si>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</si>
  <si>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</si>
  <si>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</si>
  <si>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</si>
  <si>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</si>
  <si>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</si>
  <si>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</si>
  <si>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</si>
  <si>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</si>
  <si>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</si>
  <si>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</si>
  <si>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</si>
  <si>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</si>
  <si>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</si>
  <si>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</si>
  <si>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</si>
  <si>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</si>
  <si>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</si>
  <si>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</si>
  <si>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</si>
  <si>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</si>
  <si>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</si>
  <si>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</si>
  <si>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</si>
  <si>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</si>
  <si>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</si>
  <si>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</si>
  <si>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</si>
  <si>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</si>
  <si>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</si>
  <si>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</si>
  <si>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</si>
  <si>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</si>
  <si>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</si>
  <si>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</si>
  <si>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</si>
  <si>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</si>
  <si>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</si>
  <si>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</si>
  <si>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</si>
  <si>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</si>
  <si>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</si>
  <si>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</si>
  <si>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</si>
  <si>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</si>
  <si>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</si>
  <si>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</si>
  <si>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</si>
  <si>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</si>
  <si>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</si>
  <si>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</si>
  <si>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</si>
  <si>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</si>
  <si>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</si>
  <si>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</si>
  <si>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</si>
  <si>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</si>
  <si>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</si>
  <si>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</si>
  <si>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</si>
  <si>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</si>
  <si>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</si>
  <si>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</si>
  <si>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</si>
  <si>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</si>
  <si>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</si>
  <si>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</si>
  <si>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</si>
  <si>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</si>
  <si>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</si>
  <si>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</si>
  <si>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</si>
  <si>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</si>
  <si>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</si>
  <si>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</si>
  <si>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</si>
  <si>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</si>
  <si>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</si>
  <si>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</si>
  <si>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</si>
  <si>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</si>
  <si>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</si>
  <si>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</si>
  <si>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</si>
  <si>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</si>
  <si>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</si>
  <si>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</si>
  <si>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</si>
  <si>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</si>
  <si>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</si>
  <si>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</si>
  <si>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</si>
  <si>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</si>
  <si>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</si>
  <si>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</si>
  <si>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</si>
  <si>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</si>
  <si>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</si>
  <si>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</si>
  <si>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</si>
  <si>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</si>
  <si>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</si>
  <si>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</si>
  <si>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</si>
  <si>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</si>
  <si>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</si>
  <si>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</si>
  <si>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</si>
  <si>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</si>
  <si>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</si>
  <si>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</si>
  <si>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</si>
  <si>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</si>
  <si>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</si>
  <si>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</si>
  <si>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</si>
  <si>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</si>
  <si>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</si>
  <si>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</si>
  <si>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</si>
  <si>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</si>
  <si>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</si>
  <si>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</si>
  <si>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</si>
  <si>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</si>
  <si>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</si>
  <si>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</si>
  <si>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</si>
  <si>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</si>
  <si>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</si>
  <si>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</si>
  <si>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</si>
  <si>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</si>
  <si>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</si>
  <si>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</si>
  <si>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</si>
  <si>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</si>
  <si>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</si>
  <si>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</si>
  <si>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</si>
  <si>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</si>
  <si>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</si>
  <si>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</si>
  <si>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</si>
  <si>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</si>
  <si>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</si>
  <si>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</si>
  <si>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</si>
  <si>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</si>
  <si>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</si>
  <si>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</si>
  <si>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</si>
  <si>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</si>
  <si>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</si>
  <si>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</si>
  <si>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</si>
  <si>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</si>
  <si>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</si>
  <si>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</si>
  <si>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</si>
  <si>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</si>
  <si>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</si>
  <si>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</si>
  <si>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</si>
  <si>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</si>
  <si>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</si>
  <si>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</si>
  <si>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</si>
  <si>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</si>
  <si>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</si>
  <si>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</si>
  <si>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</si>
  <si>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</si>
  <si>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</si>
  <si>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</si>
  <si>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</si>
  <si>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</si>
  <si>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</si>
  <si>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</si>
  <si>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</si>
  <si>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</si>
  <si>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</si>
  <si>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</si>
  <si>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</si>
  <si>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</si>
  <si>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</si>
  <si>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</si>
  <si>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</si>
  <si>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</si>
  <si>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</si>
  <si>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</si>
  <si>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</si>
  <si>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</si>
  <si>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</si>
  <si>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</si>
  <si>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</si>
  <si>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</si>
  <si>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</si>
  <si>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</si>
  <si>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</si>
  <si>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</si>
  <si>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</si>
  <si>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</si>
  <si>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</si>
  <si>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</si>
  <si>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</si>
  <si>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</si>
  <si>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</si>
  <si>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</si>
  <si>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</si>
  <si>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</si>
  <si>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</si>
  <si>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</si>
  <si>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</si>
  <si>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</si>
  <si>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</si>
  <si>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</si>
  <si>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</si>
  <si>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</si>
  <si>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</si>
  <si>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</si>
  <si>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</si>
  <si>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</si>
  <si>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</si>
  <si>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</si>
  <si>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</si>
  <si>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</si>
  <si>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</si>
  <si>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</si>
  <si>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</si>
  <si>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</si>
  <si>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</si>
  <si>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</si>
  <si>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</si>
  <si>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</si>
  <si>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</si>
  <si>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</si>
  <si>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</si>
  <si>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</si>
  <si>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</si>
  <si>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</si>
  <si>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</si>
  <si>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</si>
  <si>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</si>
  <si>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</si>
  <si>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</si>
  <si>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</si>
  <si>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</si>
  <si>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</si>
  <si>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</si>
  <si>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</si>
  <si>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</si>
  <si>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</si>
  <si>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</si>
  <si>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</si>
  <si>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</si>
  <si>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</si>
  <si>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</si>
  <si>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</si>
  <si>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</si>
  <si>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</si>
  <si>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</si>
  <si>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</si>
  <si>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</si>
  <si>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</si>
  <si>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</si>
  <si>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</si>
  <si>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</si>
  <si>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</si>
  <si>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</si>
  <si>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</si>
  <si>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</si>
  <si>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</si>
  <si>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</si>
  <si>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</si>
  <si>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</si>
  <si>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</si>
  <si>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</si>
  <si>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</si>
  <si>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</si>
  <si>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</si>
  <si>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</si>
  <si>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</si>
  <si>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</si>
  <si>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</si>
  <si>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</si>
  <si>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</si>
  <si>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</si>
  <si>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</si>
  <si>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</si>
  <si>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</si>
  <si>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</si>
  <si>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</si>
  <si>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</si>
  <si>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</si>
  <si>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</si>
  <si>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</si>
  <si>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</si>
  <si>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</si>
  <si>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</si>
  <si>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</si>
  <si>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</si>
  <si>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</si>
  <si>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</si>
  <si>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</si>
  <si>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</si>
  <si>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</si>
  <si>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</si>
  <si>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</si>
  <si>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</si>
  <si>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</si>
  <si>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</si>
  <si>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</si>
  <si>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</si>
  <si>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</si>
  <si>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</si>
  <si>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</si>
  <si>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</si>
  <si>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</si>
  <si>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</si>
  <si>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</si>
  <si>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</si>
  <si>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</si>
  <si>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</si>
  <si>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</si>
  <si>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</si>
  <si>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</si>
  <si>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</si>
  <si>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</si>
  <si>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</si>
  <si>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</si>
  <si>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</si>
  <si>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</si>
  <si>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</si>
  <si>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</si>
  <si>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</si>
  <si>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</si>
  <si>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</si>
  <si>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</si>
  <si>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</si>
  <si>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</si>
  <si>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</si>
  <si>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</si>
  <si>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</si>
  <si>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</si>
  <si>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</si>
  <si>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</si>
  <si>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</si>
  <si>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</si>
  <si>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</si>
  <si>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</si>
  <si>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</si>
  <si>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</si>
  <si>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</si>
  <si>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</si>
  <si>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</si>
  <si>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</si>
  <si>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</si>
  <si>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</si>
  <si>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</si>
  <si>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</si>
  <si>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</si>
  <si>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</si>
  <si>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</si>
  <si>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</si>
  <si>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</si>
  <si>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</si>
  <si>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</si>
  <si>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</si>
  <si>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</si>
  <si>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</si>
  <si>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</si>
  <si>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</si>
  <si>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</si>
  <si>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</si>
  <si>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</si>
  <si>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</si>
  <si>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</si>
  <si>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</si>
  <si>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</si>
  <si>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</si>
  <si>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</si>
  <si>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</si>
  <si>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</si>
  <si>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</si>
  <si>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</si>
  <si>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</si>
  <si>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</si>
  <si>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</si>
  <si>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</si>
  <si>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</si>
  <si>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</si>
  <si>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</si>
  <si>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</si>
  <si>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</si>
  <si>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</si>
  <si>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</si>
  <si>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</si>
  <si>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</si>
  <si>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</si>
  <si>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</si>
  <si>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</si>
  <si>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</si>
  <si>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</si>
  <si>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</si>
  <si>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</si>
  <si>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</si>
  <si>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</si>
  <si>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</si>
  <si>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</si>
  <si>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</si>
  <si>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</si>
  <si>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</si>
  <si>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</si>
  <si>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</si>
  <si>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</si>
  <si>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</si>
  <si>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</si>
  <si>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</si>
  <si>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</si>
  <si>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</si>
  <si>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</si>
  <si>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</si>
  <si>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</si>
  <si>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</si>
  <si>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</si>
  <si>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</si>
  <si>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</si>
  <si>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</si>
  <si>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</si>
  <si>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</si>
  <si>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</si>
  <si>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</si>
  <si>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</si>
  <si>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</si>
  <si>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</si>
  <si>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</si>
  <si>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</si>
  <si>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</si>
  <si>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</si>
  <si>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</si>
  <si>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</si>
  <si>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</si>
  <si>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</si>
  <si>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</si>
  <si>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</si>
  <si>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</si>
  <si>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</si>
  <si>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</si>
  <si>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</si>
  <si>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</si>
  <si>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</si>
  <si>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</si>
  <si>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</si>
  <si>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</si>
  <si>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</si>
  <si>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</si>
  <si>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</si>
  <si>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</si>
  <si>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</si>
  <si>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</si>
  <si>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</si>
  <si>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</si>
  <si>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</si>
  <si>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</si>
  <si>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</si>
  <si>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</si>
  <si>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</si>
  <si>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</si>
  <si>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</si>
  <si>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</si>
  <si>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</si>
  <si>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</si>
  <si>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</si>
  <si>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</si>
  <si>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</si>
  <si>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</si>
  <si>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</si>
  <si>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</si>
  <si>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</si>
  <si>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</si>
  <si>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</si>
  <si>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</si>
  <si>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</si>
  <si>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</si>
  <si>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</si>
  <si>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</si>
  <si>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</si>
  <si>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</si>
  <si>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</si>
  <si>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</si>
  <si>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</si>
  <si>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</si>
  <si>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</si>
  <si>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</si>
  <si>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</si>
  <si>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</si>
  <si>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</si>
  <si>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</si>
  <si>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</si>
  <si>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</si>
  <si>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</si>
  <si>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</si>
  <si>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</si>
  <si>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</si>
  <si>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</si>
  <si>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</si>
  <si>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</si>
  <si>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</si>
  <si>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</si>
  <si>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</si>
  <si>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</si>
  <si>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</si>
  <si>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</si>
  <si>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</si>
  <si>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</si>
  <si>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</si>
  <si>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</si>
  <si>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</si>
  <si>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</si>
  <si>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</si>
  <si>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</si>
  <si>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</si>
  <si>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</si>
  <si>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</si>
  <si>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</si>
  <si>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</si>
  <si>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</si>
  <si>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</si>
  <si>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</si>
  <si>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</si>
  <si>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</si>
  <si>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</si>
  <si>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</si>
  <si>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</si>
  <si>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</si>
  <si>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</si>
  <si>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</si>
  <si>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</si>
  <si>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</si>
  <si>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</si>
  <si>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</si>
  <si>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</si>
  <si>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</si>
  <si>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</si>
  <si>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</si>
  <si>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</si>
  <si>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</si>
  <si>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</si>
  <si>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</si>
  <si>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</si>
  <si>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</si>
  <si>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</si>
  <si>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</si>
  <si>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</si>
  <si>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</si>
  <si>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</si>
  <si>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</si>
  <si>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</si>
  <si>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</si>
  <si>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</si>
  <si>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</si>
  <si>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</si>
  <si>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</si>
  <si>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</si>
  <si>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</si>
  <si>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</si>
  <si>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</si>
  <si>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</si>
  <si>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</si>
  <si>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</si>
  <si>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</si>
  <si>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</si>
  <si>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</si>
  <si>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</si>
  <si>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</si>
  <si>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</si>
  <si>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</si>
  <si>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</si>
  <si>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</si>
  <si>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</si>
  <si>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</si>
  <si>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</si>
  <si>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</si>
  <si>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</si>
  <si>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</si>
  <si>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</si>
  <si>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</si>
  <si>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</si>
  <si>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</si>
  <si>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</si>
  <si>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</si>
  <si>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</si>
  <si>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</si>
  <si>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</si>
  <si>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</si>
  <si>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</si>
  <si>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</si>
  <si>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</si>
  <si>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</si>
  <si>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</si>
  <si>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</si>
  <si>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</si>
  <si>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</si>
  <si>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</si>
  <si>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</si>
  <si>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</si>
  <si>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</si>
  <si>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</si>
  <si>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</si>
  <si>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</si>
  <si>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</si>
  <si>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</si>
  <si>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</si>
  <si>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</si>
  <si>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</si>
  <si>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</si>
  <si>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</si>
  <si>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</si>
  <si>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</si>
  <si>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</si>
  <si>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</si>
  <si>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</si>
  <si>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</si>
  <si>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</si>
  <si>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</si>
  <si>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</si>
  <si>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</si>
  <si>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</si>
  <si>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</si>
  <si>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</si>
  <si>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</si>
  <si>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</si>
  <si>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</si>
  <si>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</si>
  <si>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</si>
  <si>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</si>
  <si>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</si>
  <si>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</si>
  <si>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</si>
  <si>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</si>
  <si>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</si>
  <si>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</si>
  <si>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</si>
  <si>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</si>
  <si>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</si>
  <si>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</si>
  <si>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</si>
  <si>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</si>
  <si>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</si>
  <si>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</si>
  <si>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</si>
  <si>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</si>
  <si>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</si>
  <si>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</si>
  <si>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</si>
  <si>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</si>
  <si>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</si>
  <si>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</si>
  <si>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</si>
  <si>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</si>
  <si>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</si>
  <si>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</si>
  <si>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</si>
  <si>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</si>
  <si>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</si>
  <si>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</si>
  <si>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</si>
  <si>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</si>
  <si>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</si>
  <si>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</si>
  <si>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</si>
  <si>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</si>
  <si>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</si>
  <si>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</si>
  <si>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</si>
  <si>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</si>
  <si>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</si>
  <si>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</si>
  <si>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</si>
  <si>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</si>
  <si>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</si>
  <si>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</si>
  <si>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</si>
  <si>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</si>
  <si>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</si>
  <si>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</si>
  <si>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</si>
  <si>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</si>
  <si>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</si>
  <si>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</si>
  <si>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</si>
  <si>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</si>
  <si>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</si>
  <si>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</si>
  <si>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</si>
  <si>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</si>
  <si>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</si>
  <si>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</si>
  <si>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</si>
  <si>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</si>
  <si>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</si>
  <si>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</si>
  <si>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</si>
  <si>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</si>
  <si>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</si>
  <si>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</si>
  <si>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</si>
  <si>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</si>
  <si>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</si>
  <si>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</si>
  <si>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</si>
  <si>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</si>
  <si>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</si>
  <si>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</si>
  <si>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</si>
  <si>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</si>
  <si>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</si>
  <si>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</si>
  <si>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</si>
  <si>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</si>
  <si>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</si>
  <si>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</si>
  <si>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</si>
  <si>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</si>
  <si>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</si>
  <si>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</si>
  <si>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</si>
  <si>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</si>
  <si>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</si>
  <si>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</si>
  <si>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</si>
  <si>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</si>
  <si>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</si>
  <si>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</si>
  <si>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</si>
  <si>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</si>
  <si>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</si>
  <si>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</si>
  <si>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</si>
  <si>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</si>
  <si>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</si>
  <si>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</si>
  <si>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</si>
  <si>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</si>
  <si>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</si>
  <si>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</si>
  <si>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</si>
  <si>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</si>
  <si>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</si>
  <si>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</si>
  <si>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</si>
  <si>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</si>
  <si>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</si>
  <si>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</si>
  <si>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</si>
  <si>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</si>
  <si>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</si>
  <si>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</si>
  <si>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</si>
  <si>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</si>
  <si>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</si>
  <si>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</si>
  <si>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</si>
  <si>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</si>
  <si>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</si>
  <si>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</si>
  <si>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</si>
  <si>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</si>
  <si>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</si>
  <si>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</si>
  <si>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</si>
  <si>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</si>
  <si>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</si>
  <si>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</si>
  <si>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</si>
  <si>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</si>
  <si>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</si>
  <si>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</si>
  <si>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</si>
  <si>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</si>
  <si>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</si>
  <si>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</si>
  <si>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</si>
  <si>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</si>
  <si>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</si>
  <si>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</si>
  <si>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</si>
  <si>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</si>
  <si>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</si>
  <si>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</si>
  <si>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</si>
  <si>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</si>
  <si>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</si>
  <si>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</si>
  <si>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</si>
  <si>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</si>
  <si>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</si>
  <si>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</si>
  <si>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</si>
  <si>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</si>
  <si>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</si>
  <si>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</si>
  <si>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</si>
  <si>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</si>
  <si>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</si>
  <si>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</si>
  <si>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</si>
  <si>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</si>
  <si>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</si>
  <si>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</si>
  <si>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</si>
  <si>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</si>
  <si>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</si>
  <si>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</si>
  <si>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</si>
  <si>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</si>
  <si>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</si>
  <si>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</si>
  <si>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</si>
  <si>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</si>
  <si>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</si>
  <si>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</si>
  <si>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</si>
  <si>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</si>
  <si>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</si>
  <si>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</si>
  <si>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</si>
  <si>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</si>
  <si>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</si>
  <si>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</si>
  <si>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</si>
  <si>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</si>
  <si>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</si>
  <si>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</si>
  <si>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</si>
  <si>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</si>
  <si>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</si>
  <si>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</si>
  <si>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</si>
  <si>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</si>
  <si>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</si>
  <si>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</si>
  <si>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</si>
  <si>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</si>
  <si>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</si>
  <si>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</si>
  <si>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</si>
  <si>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</si>
  <si>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</si>
  <si>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</si>
  <si>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</si>
  <si>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</si>
  <si>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</si>
  <si>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</si>
  <si>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</si>
  <si>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</si>
  <si>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</si>
  <si>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</si>
  <si>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</si>
  <si>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</si>
  <si>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</si>
  <si>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</si>
  <si>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</si>
  <si>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</si>
  <si>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</si>
  <si>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</si>
  <si>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</si>
  <si>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</si>
  <si>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</si>
  <si>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</si>
  <si>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</si>
  <si>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</si>
  <si>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</si>
  <si>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</si>
  <si>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</si>
  <si>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</si>
  <si>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</si>
  <si>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</si>
  <si>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</si>
  <si>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</si>
  <si>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</si>
  <si>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</si>
  <si>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</si>
  <si>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</si>
  <si>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</si>
  <si>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</si>
  <si>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</si>
  <si>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</si>
  <si>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</si>
  <si>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</si>
  <si>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</si>
  <si>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</si>
  <si>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</si>
  <si>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</si>
  <si>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</si>
  <si>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</si>
  <si>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</si>
  <si>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</si>
  <si>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</si>
  <si>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</si>
  <si>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</si>
  <si>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</si>
  <si>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</si>
  <si>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</si>
  <si>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</si>
  <si>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</si>
  <si>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</si>
  <si>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</si>
  <si>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</si>
  <si>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</si>
  <si>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</si>
  <si>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</si>
  <si>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</si>
  <si>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</si>
  <si>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</si>
  <si>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</si>
  <si>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</si>
  <si>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</si>
  <si>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</si>
  <si>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</si>
  <si>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</si>
  <si>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</si>
  <si>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</si>
  <si>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</si>
  <si>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</si>
  <si>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</si>
  <si>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</si>
  <si>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</si>
  <si>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</si>
  <si>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</si>
  <si>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</si>
  <si>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</si>
  <si>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</si>
  <si>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</si>
  <si>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</si>
  <si>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</si>
  <si>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</si>
  <si>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</si>
  <si>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</si>
  <si>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</si>
  <si>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</si>
  <si>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</si>
  <si>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</si>
  <si>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</si>
  <si>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</si>
  <si>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</si>
  <si>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</si>
  <si>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</si>
  <si>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</si>
  <si>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</si>
  <si>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</si>
  <si>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</si>
  <si>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</si>
  <si>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</si>
  <si>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</si>
  <si>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</si>
  <si>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</si>
  <si>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</si>
  <si>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</si>
  <si>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</si>
  <si>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</si>
  <si>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</si>
  <si>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</si>
  <si>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</si>
  <si>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</si>
  <si>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</si>
  <si>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</si>
  <si>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</si>
  <si>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</si>
  <si>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</si>
  <si>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</si>
  <si>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</si>
  <si>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</si>
  <si>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</si>
  <si>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</si>
  <si>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</si>
  <si>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</si>
  <si>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</si>
  <si>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</si>
  <si>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</si>
  <si>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</si>
  <si>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</si>
  <si>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</si>
  <si>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</si>
  <si>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</si>
  <si>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</si>
  <si>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</si>
  <si>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</si>
  <si>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</si>
  <si>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</si>
  <si>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</si>
  <si>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</si>
  <si>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</si>
  <si>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</si>
  <si>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</si>
  <si>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</si>
  <si>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</si>
  <si>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</si>
  <si>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</si>
  <si>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</si>
  <si>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</si>
  <si>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</si>
  <si>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</si>
  <si>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</si>
  <si>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</si>
  <si>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</si>
  <si>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</si>
  <si>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</si>
  <si>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</si>
  <si>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</si>
  <si>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</si>
  <si>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</si>
  <si>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</si>
  <si>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</si>
  <si>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</si>
  <si>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</si>
  <si>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</si>
  <si>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</si>
  <si>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</si>
  <si>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</si>
  <si>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</si>
  <si>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</si>
  <si>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</si>
  <si>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</si>
  <si>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</si>
  <si>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</si>
  <si>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</si>
  <si>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</si>
  <si>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</si>
  <si>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</si>
  <si>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</si>
  <si>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</si>
  <si>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</si>
  <si>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</si>
  <si>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</si>
  <si>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</si>
  <si>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</si>
  <si>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</si>
  <si>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</si>
  <si>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</si>
  <si>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</si>
  <si>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</si>
  <si>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</si>
  <si>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</si>
  <si>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</si>
  <si>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</si>
  <si>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</si>
  <si>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</si>
  <si>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</si>
  <si>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</si>
  <si>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</si>
  <si>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</si>
  <si>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</si>
  <si>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</si>
  <si>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</si>
  <si>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</si>
  <si>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</si>
  <si>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</si>
  <si>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</si>
  <si>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</si>
  <si>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</si>
  <si>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</si>
  <si>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</si>
  <si>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</si>
  <si>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</si>
  <si>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</si>
  <si>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</si>
  <si>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</si>
  <si>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</si>
  <si>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</si>
  <si>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</si>
  <si>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</si>
  <si>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</si>
  <si>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</si>
  <si>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</si>
  <si>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</si>
  <si>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</si>
  <si>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</si>
  <si>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</si>
  <si>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</si>
  <si>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</si>
  <si>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</si>
  <si>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</si>
  <si>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</si>
  <si>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</si>
  <si>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</si>
  <si>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</si>
  <si>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</si>
  <si>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</si>
  <si>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</si>
  <si>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</si>
  <si>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</si>
  <si>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</si>
  <si>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</si>
  <si>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</si>
  <si>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</si>
  <si>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</si>
  <si>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</si>
  <si>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</si>
  <si>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</si>
  <si>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</si>
  <si>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</si>
  <si>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</si>
  <si>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</si>
  <si>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</si>
  <si>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</si>
  <si>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</si>
  <si>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</si>
  <si>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</si>
  <si>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</si>
  <si>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</si>
  <si>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</si>
  <si>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</si>
  <si>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</si>
  <si>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</si>
  <si>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</si>
  <si>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</si>
  <si>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</si>
  <si>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</si>
  <si>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</si>
  <si>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</si>
  <si>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</si>
  <si>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</si>
  <si>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</si>
  <si>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</si>
  <si>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</si>
  <si>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</si>
  <si>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</si>
  <si>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</si>
  <si>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</si>
  <si>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</si>
  <si>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</si>
  <si>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</si>
  <si>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</si>
  <si>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</si>
  <si>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</si>
  <si>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</si>
  <si>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</si>
  <si>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</si>
  <si>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</si>
  <si>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</si>
  <si>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</si>
  <si>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</si>
  <si>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</si>
  <si>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</si>
  <si>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</si>
  <si>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</si>
  <si>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</si>
  <si>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</si>
  <si>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</si>
  <si>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</si>
  <si>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</si>
  <si>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</si>
  <si>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</si>
  <si>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</si>
  <si>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</si>
  <si>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</si>
  <si>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</si>
  <si>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</si>
  <si>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</si>
  <si>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</si>
  <si>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</si>
  <si>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</si>
  <si>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</si>
  <si>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</si>
  <si>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</si>
  <si>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</si>
  <si>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</si>
  <si>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</si>
  <si>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</si>
  <si>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</si>
  <si>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</si>
  <si>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</si>
  <si>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</si>
  <si>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</si>
  <si>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</si>
  <si>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</si>
  <si>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</si>
  <si>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</si>
  <si>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</si>
  <si>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</si>
  <si>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</si>
  <si>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</si>
  <si>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</si>
  <si>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</si>
  <si>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</si>
  <si>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</si>
  <si>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</si>
  <si>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</si>
  <si>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</si>
  <si>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</si>
  <si>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</si>
  <si>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</si>
  <si>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</si>
  <si>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</si>
  <si>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</si>
  <si>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</si>
  <si>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</si>
  <si>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</si>
  <si>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</si>
  <si>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</si>
  <si>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</si>
  <si>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</si>
  <si>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</si>
  <si>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</si>
  <si>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</si>
  <si>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</si>
  <si>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</si>
  <si>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</si>
  <si>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</si>
  <si>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</si>
  <si>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</si>
  <si>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</si>
  <si>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</si>
  <si>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</si>
  <si>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</si>
  <si>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</si>
  <si>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</si>
  <si>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</si>
  <si>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</si>
  <si>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</si>
  <si>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</si>
  <si>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</si>
  <si>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</si>
  <si>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</si>
  <si>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</si>
  <si>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</si>
  <si>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</si>
  <si>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</si>
  <si>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</si>
  <si>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</si>
  <si>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</si>
  <si>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</si>
  <si>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</si>
  <si>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</si>
  <si>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</si>
  <si>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</si>
  <si>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</si>
  <si>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</si>
  <si>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</si>
  <si>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</si>
  <si>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</si>
  <si>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</si>
  <si>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</si>
  <si>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</si>
  <si>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</si>
  <si>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</si>
  <si>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</si>
  <si>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</si>
  <si>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</si>
  <si>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</si>
  <si>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</si>
  <si>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</si>
  <si>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</si>
  <si>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</si>
  <si>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</si>
  <si>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</si>
  <si>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</si>
  <si>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</si>
  <si>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</si>
  <si>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</si>
  <si>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</si>
  <si>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</si>
  <si>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</si>
  <si>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</si>
  <si>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</si>
  <si>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</si>
  <si>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</si>
  <si>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</si>
  <si>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</si>
  <si>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</si>
  <si>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</si>
  <si>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</si>
  <si>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</si>
  <si>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</si>
  <si>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</si>
  <si>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</si>
  <si>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</si>
  <si>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</si>
  <si>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</si>
  <si>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</si>
  <si>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</si>
  <si>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</si>
  <si>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</si>
  <si>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</si>
  <si>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</si>
  <si>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</si>
  <si>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</si>
  <si>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</si>
  <si>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</si>
  <si>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</si>
  <si>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</si>
  <si>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</si>
  <si>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</si>
  <si>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</si>
  <si>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</si>
  <si>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</si>
  <si>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</si>
  <si>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</si>
  <si>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</si>
  <si>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</si>
  <si>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</si>
  <si>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</si>
  <si>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</si>
  <si>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</si>
  <si>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</si>
  <si>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</si>
  <si>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</si>
  <si>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</si>
  <si>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</si>
  <si>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</si>
  <si>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</si>
  <si>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</si>
  <si>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</si>
  <si>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</si>
  <si>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</si>
  <si>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</si>
  <si>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</si>
  <si>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</si>
  <si>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</si>
  <si>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</si>
  <si>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</si>
  <si>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</si>
  <si>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</si>
  <si>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</si>
  <si>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</si>
  <si>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</si>
  <si>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</si>
  <si>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</si>
  <si>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</si>
  <si>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</si>
  <si>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</si>
  <si>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</si>
  <si>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</si>
  <si>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</si>
  <si>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</si>
  <si>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</si>
  <si>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</si>
  <si>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</si>
  <si>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</si>
  <si>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</si>
  <si>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</si>
  <si>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</si>
  <si>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</si>
  <si>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</si>
  <si>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</si>
  <si>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</si>
  <si>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</si>
  <si>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</si>
  <si>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</si>
  <si>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</si>
  <si>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</si>
  <si>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</si>
  <si>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</si>
  <si>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</si>
  <si>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</si>
  <si>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</si>
  <si>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</si>
  <si>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</si>
  <si>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</si>
  <si>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</si>
  <si>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</si>
  <si>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</si>
  <si>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</si>
  <si>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</si>
  <si>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</si>
  <si>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</si>
  <si>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</si>
  <si>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</si>
  <si>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</si>
  <si>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</si>
  <si>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</si>
  <si>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</si>
  <si>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</si>
  <si>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</si>
  <si>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</si>
  <si>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</si>
  <si>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</si>
  <si>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</si>
  <si>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</si>
  <si>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</si>
  <si>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</si>
  <si>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</si>
  <si>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</si>
  <si>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</si>
  <si>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</si>
  <si>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</si>
  <si>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</si>
  <si>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</si>
  <si>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</si>
  <si>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</si>
  <si>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</si>
  <si>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</si>
  <si>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</si>
  <si>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</si>
  <si>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</si>
  <si>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</si>
  <si>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</si>
  <si>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</si>
  <si>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</si>
  <si>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</si>
  <si>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</si>
  <si>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</si>
  <si>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</si>
  <si>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</si>
  <si>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</si>
  <si>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</si>
  <si>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</si>
  <si>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</si>
  <si>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</si>
  <si>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</si>
  <si>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</si>
  <si>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</si>
  <si>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</si>
  <si>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</si>
  <si>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</si>
  <si>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</si>
  <si>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</si>
  <si>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</si>
  <si>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</si>
  <si>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</si>
  <si>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</si>
  <si>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</si>
  <si>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</si>
  <si>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</si>
  <si>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</si>
  <si>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</si>
  <si>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</si>
  <si>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</si>
  <si>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</si>
  <si>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</si>
  <si>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</si>
  <si>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</si>
  <si>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</si>
  <si>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</si>
  <si>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</si>
  <si>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</si>
  <si>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</si>
  <si>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</si>
  <si>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</si>
  <si>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</si>
  <si>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</si>
  <si>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</si>
  <si>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</si>
  <si>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</si>
  <si>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</si>
  <si>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</si>
  <si>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</si>
  <si>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</si>
  <si>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</si>
  <si>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</si>
  <si>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</si>
  <si>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</si>
  <si>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</si>
  <si>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</si>
  <si>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</si>
  <si>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</si>
  <si>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</si>
  <si>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</si>
  <si>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</si>
  <si>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</si>
  <si>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</si>
  <si>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</si>
  <si>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</si>
  <si>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</si>
  <si>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</si>
  <si>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</si>
  <si>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</si>
  <si>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</si>
  <si>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</si>
  <si>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</si>
  <si>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</si>
  <si>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</si>
  <si>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</si>
  <si>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</si>
  <si>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</si>
  <si>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</si>
  <si>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</si>
  <si>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</si>
  <si>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</si>
  <si>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</si>
  <si>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</si>
  <si>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</si>
  <si>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</si>
  <si>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</si>
  <si>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</si>
  <si>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</si>
  <si>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</si>
  <si>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</si>
  <si>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</si>
  <si>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</si>
  <si>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</si>
  <si>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</si>
  <si>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</si>
  <si>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</si>
  <si>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</si>
  <si>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</si>
  <si>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</si>
  <si>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</si>
  <si>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</si>
  <si>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</si>
  <si>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</si>
  <si>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</si>
  <si>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</si>
  <si>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</si>
  <si>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</si>
  <si>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</si>
  <si>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</si>
  <si>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</si>
  <si>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</si>
  <si>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</si>
  <si>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</si>
  <si>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</si>
  <si>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</si>
  <si>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</si>
  <si>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</si>
  <si>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</si>
  <si>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</si>
  <si>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</si>
  <si>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</si>
  <si>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</si>
  <si>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</si>
  <si>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</si>
  <si>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</si>
  <si>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</si>
  <si>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</si>
  <si>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</si>
  <si>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</si>
  <si>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</si>
  <si>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</si>
  <si>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</si>
  <si>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</si>
  <si>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</si>
  <si>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</si>
  <si>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</si>
  <si>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</si>
  <si>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</si>
  <si>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</si>
  <si>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</si>
  <si>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</si>
  <si>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</si>
  <si>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</si>
  <si>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</si>
  <si>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</si>
  <si>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</si>
  <si>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</si>
  <si>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</si>
  <si>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</si>
  <si>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</si>
  <si>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</si>
  <si>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</si>
  <si>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</si>
  <si>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</si>
  <si>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</si>
  <si>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</si>
  <si>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</si>
  <si>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</si>
  <si>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</si>
  <si>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</si>
  <si>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</si>
  <si>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</si>
  <si>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</si>
  <si>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</si>
  <si>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</si>
  <si>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</si>
  <si>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</si>
  <si>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</si>
  <si>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</si>
  <si>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</si>
  <si>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</si>
  <si>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</si>
  <si>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</si>
  <si>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</si>
  <si>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</si>
  <si>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</si>
  <si>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</si>
  <si>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</si>
  <si>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</si>
  <si>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</si>
  <si>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</si>
  <si>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</si>
  <si>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</si>
  <si>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</si>
  <si>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</si>
  <si>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</si>
  <si>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</si>
  <si>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</si>
  <si>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</si>
  <si>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</si>
  <si>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</si>
  <si>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</si>
  <si>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</si>
  <si>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</si>
  <si>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</si>
  <si>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</si>
  <si>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</si>
  <si>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</si>
  <si>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</si>
  <si>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</si>
  <si>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</si>
  <si>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</si>
  <si>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</si>
  <si>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</si>
  <si>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</si>
  <si>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</si>
  <si>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</si>
  <si>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</si>
  <si>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</si>
  <si>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</si>
  <si>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</si>
  <si>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</si>
  <si>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</si>
  <si>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</si>
  <si>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</si>
  <si>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</si>
  <si>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</si>
  <si>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</si>
  <si>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</si>
  <si>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</si>
  <si>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</si>
  <si>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</si>
  <si>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</si>
  <si>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</si>
  <si>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</si>
  <si>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</si>
  <si>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</si>
  <si>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</si>
  <si>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</si>
  <si>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</si>
  <si>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</si>
  <si>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</si>
  <si>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</si>
  <si>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</si>
  <si>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</si>
  <si>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</si>
  <si>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</si>
  <si>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</si>
  <si>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</si>
  <si>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</si>
  <si>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</si>
  <si>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</si>
  <si>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</si>
  <si>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</si>
  <si>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</si>
  <si>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</si>
  <si>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</si>
  <si>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</si>
  <si>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</si>
  <si>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</si>
  <si>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</si>
  <si>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</si>
  <si>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</si>
  <si>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</si>
  <si>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</si>
  <si>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</si>
  <si>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</si>
  <si>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</si>
  <si>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</si>
  <si>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</si>
  <si>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</si>
  <si>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</si>
  <si>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</si>
  <si>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</si>
  <si>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</si>
  <si>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</si>
  <si>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</si>
  <si>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</si>
  <si>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</si>
  <si>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</si>
  <si>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</si>
  <si>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</si>
  <si>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</si>
  <si>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</si>
  <si>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</si>
  <si>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</si>
  <si>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</si>
  <si>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</si>
  <si>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</si>
  <si>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</si>
  <si>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</si>
  <si>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</si>
  <si>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</si>
  <si>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</si>
  <si>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</si>
  <si>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</si>
  <si>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</si>
  <si>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</si>
  <si>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</si>
  <si>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</si>
  <si>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</si>
  <si>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</si>
  <si>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</si>
  <si>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</si>
  <si>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</si>
  <si>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</si>
  <si>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</si>
  <si>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</si>
  <si>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</si>
  <si>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</si>
  <si>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</si>
  <si>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</si>
  <si>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</si>
  <si>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</si>
  <si>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</si>
  <si>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</si>
  <si>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</si>
  <si>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</si>
  <si>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</si>
  <si>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</si>
  <si>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</si>
  <si>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</si>
  <si>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</si>
  <si>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</si>
  <si>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</si>
  <si>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</si>
  <si>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</si>
  <si>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</si>
  <si>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</si>
  <si>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</si>
  <si>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</si>
  <si>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</si>
  <si>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</si>
  <si>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</si>
  <si>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</si>
  <si>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</si>
  <si>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</si>
  <si>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</si>
  <si>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</si>
  <si>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</si>
  <si>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</si>
  <si>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</si>
  <si>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</si>
  <si>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</si>
  <si>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</si>
  <si>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</si>
  <si>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</si>
  <si>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</si>
  <si>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</si>
  <si>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</si>
  <si>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</si>
  <si>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</si>
  <si>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</si>
  <si>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</si>
  <si>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</si>
  <si>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</si>
  <si>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</si>
  <si>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</si>
  <si>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</si>
  <si>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</si>
  <si>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</si>
  <si>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</si>
  <si>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</si>
  <si>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</si>
  <si>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</si>
  <si>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</si>
  <si>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</si>
  <si>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</si>
  <si>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</si>
  <si>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</si>
  <si>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</si>
  <si>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</si>
  <si>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</si>
  <si>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</si>
  <si>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</si>
  <si>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</si>
  <si>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</si>
  <si>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</si>
  <si>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</si>
  <si>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</si>
  <si>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</si>
  <si>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</si>
  <si>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</si>
  <si>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</si>
  <si>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</si>
  <si>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</si>
  <si>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</si>
  <si>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</si>
  <si>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</si>
  <si>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</si>
  <si>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</si>
  <si>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</si>
  <si>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</si>
  <si>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</si>
  <si>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</si>
  <si>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</si>
  <si>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</si>
  <si>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</si>
  <si>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</si>
  <si>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</si>
  <si>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</si>
  <si>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</si>
  <si>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</si>
  <si>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</si>
  <si>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</si>
  <si>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</si>
  <si>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</si>
  <si>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</si>
  <si>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</si>
  <si>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</si>
  <si>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</si>
  <si>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</si>
  <si>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</si>
  <si>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</si>
  <si>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</si>
  <si>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</si>
  <si>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</si>
  <si>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</si>
  <si>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</si>
  <si>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</si>
  <si>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</si>
  <si>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</si>
  <si>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</si>
  <si>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</si>
  <si>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</si>
  <si>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</si>
  <si>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</si>
  <si>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</si>
  <si>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</si>
  <si>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</si>
  <si>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</si>
  <si>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</si>
  <si>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</si>
  <si>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</si>
  <si>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</si>
  <si>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</si>
  <si>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</si>
  <si>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</si>
  <si>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</si>
  <si>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</si>
  <si>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</si>
  <si>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</si>
  <si>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</si>
  <si>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</si>
  <si>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</si>
  <si>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</si>
  <si>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</si>
  <si>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</si>
  <si>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</si>
  <si>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</si>
  <si>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</si>
  <si>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</si>
  <si>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</si>
  <si>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</si>
  <si>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</si>
  <si>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</si>
  <si>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</si>
  <si>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</si>
  <si>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</si>
  <si>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</si>
  <si>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</si>
  <si>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</si>
  <si>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</si>
  <si>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</si>
  <si>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</si>
  <si>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</si>
  <si>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</si>
  <si>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</si>
  <si>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</si>
  <si>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</si>
  <si>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</si>
  <si>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</si>
  <si>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</si>
  <si>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</si>
  <si>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</si>
  <si>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</si>
  <si>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</si>
  <si>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</si>
  <si>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</si>
  <si>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</si>
  <si>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</si>
  <si>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</si>
  <si>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</si>
  <si>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</si>
  <si>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</si>
  <si>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</si>
  <si>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</si>
  <si>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</si>
  <si>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</si>
  <si>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</si>
  <si>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</si>
  <si>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</si>
  <si>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</si>
  <si>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</si>
  <si>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</si>
  <si>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</si>
  <si>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</si>
  <si>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</si>
  <si>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</si>
  <si>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</si>
  <si>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</si>
  <si>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</si>
  <si>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</si>
  <si>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</si>
  <si>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</si>
  <si>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</si>
  <si>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</si>
  <si>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</si>
  <si>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</si>
  <si>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</si>
  <si>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</si>
  <si>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</si>
  <si>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</si>
  <si>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</si>
  <si>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</si>
  <si>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</si>
  <si>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</si>
  <si>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</si>
  <si>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</si>
  <si>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</si>
  <si>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</si>
  <si>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</si>
  <si>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</si>
  <si>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</si>
  <si>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</si>
  <si>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</si>
  <si>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</si>
  <si>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</si>
  <si>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</si>
  <si>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</si>
  <si>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</si>
  <si>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</si>
  <si>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</si>
  <si>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</si>
  <si>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</si>
  <si>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</si>
  <si>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</si>
  <si>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</si>
  <si>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</si>
  <si>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</si>
  <si>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</si>
  <si>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</si>
  <si>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</si>
  <si>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</si>
  <si>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</si>
  <si>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</si>
  <si>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</si>
  <si>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</si>
  <si>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</si>
  <si>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</si>
  <si>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</si>
  <si>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</si>
  <si>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</si>
  <si>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</si>
  <si>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</si>
  <si>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</si>
  <si>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</si>
  <si>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</si>
  <si>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</si>
  <si>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</si>
  <si>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</si>
  <si>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</si>
  <si>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</si>
  <si>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</si>
  <si>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</si>
  <si>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</si>
  <si>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</si>
  <si>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</si>
  <si>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</si>
  <si>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</si>
  <si>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</si>
  <si>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</si>
  <si>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</si>
  <si>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</si>
  <si>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</si>
  <si>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</si>
  <si>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</si>
  <si>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</si>
  <si>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</si>
  <si>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</si>
  <si>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</si>
  <si>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</si>
  <si>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</si>
  <si>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</si>
  <si>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</si>
  <si>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</si>
  <si>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</si>
  <si>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</si>
  <si>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</si>
  <si>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</si>
  <si>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</si>
  <si>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</si>
  <si>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</si>
  <si>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</si>
  <si>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</si>
  <si>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</si>
  <si>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</si>
  <si>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</si>
  <si>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</si>
  <si>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</si>
  <si>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</si>
  <si>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</si>
  <si>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</si>
  <si>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</si>
  <si>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</si>
  <si>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</si>
  <si>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</si>
  <si>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</si>
  <si>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</si>
  <si>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</si>
  <si>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</si>
  <si>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</si>
  <si>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</si>
  <si>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</si>
  <si>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</si>
  <si>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</si>
  <si>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</si>
  <si>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</si>
  <si>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</si>
  <si>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</si>
  <si>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</si>
  <si>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</si>
  <si>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</si>
  <si>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</si>
  <si>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</si>
  <si>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</si>
  <si>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</si>
  <si>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</si>
  <si>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</si>
  <si>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</si>
  <si>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</si>
  <si>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</si>
  <si>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</si>
  <si>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</si>
  <si>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</si>
  <si>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</si>
  <si>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</si>
  <si>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</si>
  <si>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</si>
  <si>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</si>
  <si>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</si>
  <si>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</si>
  <si>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</si>
  <si>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</si>
  <si>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</si>
  <si>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</si>
  <si>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</si>
  <si>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</si>
  <si>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</si>
  <si>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</si>
  <si>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</si>
  <si>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</si>
  <si>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</si>
  <si>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</si>
  <si>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</si>
  <si>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</si>
  <si>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</si>
  <si>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</si>
  <si>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</si>
  <si>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</si>
  <si>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</si>
  <si>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</si>
  <si>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</si>
  <si>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</si>
  <si>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</si>
  <si>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</si>
  <si>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</si>
  <si>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</si>
  <si>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</si>
  <si>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</si>
  <si>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</si>
  <si>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</si>
  <si>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</si>
  <si>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</si>
  <si>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</si>
  <si>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</si>
  <si>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</si>
  <si>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</si>
  <si>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</si>
  <si>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</si>
  <si>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</si>
  <si>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</si>
  <si>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</si>
  <si>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</si>
  <si>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</si>
  <si>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</si>
  <si>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</si>
  <si>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</si>
  <si>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</si>
  <si>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</si>
  <si>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</si>
  <si>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</si>
  <si>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</si>
  <si>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</si>
  <si>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</si>
  <si>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</si>
  <si>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</si>
  <si>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</si>
  <si>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</si>
  <si>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</si>
  <si>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</si>
  <si>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</si>
  <si>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</si>
  <si>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</si>
  <si>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</si>
  <si>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</si>
  <si>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</si>
  <si>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</si>
  <si>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</si>
  <si>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</si>
  <si>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</si>
  <si>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</si>
  <si>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</si>
  <si>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</si>
  <si>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</si>
  <si>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</si>
  <si>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</si>
  <si>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</si>
  <si>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</si>
  <si>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</si>
  <si>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</si>
  <si>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</si>
  <si>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</si>
  <si>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</si>
  <si>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</si>
  <si>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</si>
  <si>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</si>
  <si>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</si>
  <si>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</si>
  <si>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</si>
  <si>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</si>
  <si>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</si>
  <si>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</si>
  <si>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</si>
  <si>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</si>
  <si>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</si>
  <si>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</si>
  <si>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</si>
  <si>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</si>
  <si>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</si>
  <si>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</si>
  <si>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</si>
  <si>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</si>
  <si>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</si>
  <si>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</si>
  <si>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</si>
  <si>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</si>
  <si>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</si>
  <si>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</si>
  <si>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</si>
  <si>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</si>
  <si>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</si>
  <si>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</si>
  <si>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</si>
  <si>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</si>
  <si>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</si>
  <si>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</si>
  <si>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</si>
  <si>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</si>
  <si>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</si>
  <si>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</si>
  <si>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</si>
  <si>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</si>
  <si>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</si>
  <si>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</si>
  <si>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</si>
  <si>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</si>
  <si>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</si>
  <si>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</si>
  <si>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</si>
  <si>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</si>
  <si>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</si>
  <si>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</si>
  <si>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</si>
  <si>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</si>
  <si>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</si>
  <si>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</si>
  <si>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</si>
  <si>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</si>
  <si>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</si>
  <si>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</si>
  <si>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</si>
  <si>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</si>
  <si>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</si>
  <si>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</si>
  <si>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</si>
  <si>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</si>
  <si>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</si>
  <si>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</si>
  <si>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</si>
  <si>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</si>
  <si>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</si>
  <si>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</si>
  <si>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</si>
  <si>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</si>
  <si>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</si>
  <si>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</si>
  <si>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</si>
  <si>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</si>
  <si>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</si>
  <si>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</si>
  <si>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</si>
  <si>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</si>
  <si>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</si>
  <si>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</si>
  <si>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</si>
  <si>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</si>
  <si>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</si>
  <si>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</si>
  <si>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</si>
  <si>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</si>
  <si>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</si>
  <si>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</si>
  <si>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</si>
  <si>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</si>
  <si>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</si>
  <si>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</si>
  <si>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</si>
  <si>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</si>
  <si>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</si>
  <si>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</si>
  <si>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</si>
  <si>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</si>
  <si>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</si>
  <si>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</si>
  <si>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</si>
  <si>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</si>
  <si>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</si>
  <si>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</si>
  <si>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</si>
  <si>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</si>
  <si>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</si>
  <si>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</si>
  <si>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</si>
  <si>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</si>
  <si>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</si>
  <si>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</si>
  <si>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</si>
  <si>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</si>
  <si>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</si>
  <si>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</si>
  <si>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</si>
  <si>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</si>
  <si>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</si>
  <si>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</si>
  <si>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</si>
  <si>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</si>
  <si>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</si>
  <si>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</si>
  <si>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</si>
  <si>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</si>
  <si>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</si>
  <si>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</si>
  <si>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</si>
  <si>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</si>
  <si>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</si>
  <si>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</si>
  <si>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</si>
  <si>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</si>
  <si>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</si>
  <si>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</si>
  <si>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</si>
  <si>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</si>
  <si>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</si>
  <si>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</si>
  <si>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</si>
  <si>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</si>
  <si>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</si>
  <si>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</si>
  <si>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</si>
  <si>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</si>
  <si>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</si>
  <si>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</si>
  <si>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</si>
  <si>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</si>
  <si>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</si>
  <si>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</si>
  <si>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</si>
  <si>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</si>
  <si>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</si>
  <si>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</si>
  <si>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</si>
  <si>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</si>
  <si>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</si>
  <si>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</si>
  <si>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</si>
  <si>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</si>
  <si>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</si>
  <si>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</si>
  <si>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</si>
  <si>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</si>
  <si>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</si>
  <si>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</si>
  <si>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</si>
  <si>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</si>
  <si>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</si>
  <si>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</si>
  <si>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</si>
  <si>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</si>
  <si>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</si>
  <si>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</si>
  <si>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</si>
  <si>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</si>
  <si>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</si>
  <si>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</si>
  <si>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</si>
  <si>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</si>
  <si>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</si>
  <si>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</si>
  <si>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</si>
  <si>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</si>
  <si>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</si>
  <si>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</si>
  <si>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</si>
  <si>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</si>
  <si>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</si>
  <si>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</si>
  <si>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</si>
  <si>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</si>
  <si>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</si>
  <si>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</si>
  <si>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</si>
  <si>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</si>
  <si>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</si>
  <si>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</si>
  <si>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</si>
  <si>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</si>
  <si>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</si>
  <si>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</si>
  <si>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</si>
  <si>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</si>
  <si>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</si>
  <si>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</si>
  <si>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</si>
  <si>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</si>
  <si>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</si>
  <si>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</si>
  <si>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</si>
  <si>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</si>
  <si>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</si>
  <si>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</si>
  <si>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</si>
  <si>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</si>
  <si>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</si>
  <si>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</si>
  <si>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</si>
  <si>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</si>
  <si>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</si>
  <si>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</si>
  <si>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</si>
  <si>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</si>
  <si>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</si>
  <si>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</si>
  <si>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</si>
  <si>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</si>
  <si>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</si>
  <si>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</si>
  <si>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</si>
  <si>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</si>
  <si>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</si>
  <si>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</si>
  <si>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</si>
  <si>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</si>
  <si>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</si>
  <si>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</si>
  <si>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</si>
  <si>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</si>
  <si>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</si>
  <si>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</si>
  <si>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</si>
  <si>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</si>
  <si>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</si>
  <si>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</si>
  <si>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</si>
  <si>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</si>
  <si>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</si>
  <si>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</si>
  <si>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</si>
  <si>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</si>
  <si>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</si>
  <si>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</si>
  <si>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</si>
  <si>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</si>
  <si>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</si>
  <si>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</si>
  <si>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</si>
  <si>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</si>
  <si>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</si>
  <si>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</si>
  <si>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</si>
  <si>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</si>
  <si>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</si>
  <si>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</si>
  <si>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</si>
  <si>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</si>
  <si>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</si>
  <si>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</si>
  <si>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</si>
  <si>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</si>
  <si>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</si>
  <si>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</si>
  <si>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</si>
  <si>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</si>
  <si>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</si>
  <si>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</si>
  <si>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</si>
  <si>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</si>
  <si>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</si>
  <si>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</si>
  <si>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</si>
  <si>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</si>
  <si>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</si>
  <si>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</si>
  <si>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</si>
  <si>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</si>
  <si>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</si>
  <si>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</si>
  <si>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</si>
  <si>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</si>
  <si>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</si>
  <si>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</si>
  <si>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</si>
  <si>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</si>
  <si>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</si>
  <si>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</si>
  <si>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</si>
  <si>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</si>
  <si>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</si>
  <si>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</si>
  <si>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</si>
  <si>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</si>
  <si>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</si>
  <si>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</si>
  <si>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</si>
  <si>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</si>
  <si>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</si>
  <si>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</si>
  <si>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</si>
  <si>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</si>
  <si>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</si>
  <si>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</si>
  <si>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</si>
  <si>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</si>
  <si>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</si>
  <si>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</si>
  <si>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</si>
  <si>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</si>
  <si>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</si>
  <si>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</si>
  <si>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</si>
  <si>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</si>
  <si>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</si>
  <si>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</si>
  <si>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</si>
  <si>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</si>
  <si>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</si>
  <si>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</si>
  <si>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</si>
  <si>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</si>
  <si>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</si>
  <si>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</si>
  <si>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</si>
  <si>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</si>
  <si>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</si>
  <si>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</si>
  <si>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</si>
  <si>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</si>
  <si>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</si>
  <si>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</si>
  <si>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</si>
  <si>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</si>
  <si>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</si>
  <si>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</si>
  <si>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</si>
  <si>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</si>
  <si>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</si>
  <si>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</si>
  <si>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</si>
  <si>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</si>
  <si>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</si>
  <si>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</si>
  <si>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</si>
  <si>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</si>
  <si>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</si>
  <si>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</si>
  <si>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</si>
  <si>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</si>
  <si>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</si>
  <si>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</si>
  <si>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</si>
  <si>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</si>
  <si>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</si>
  <si>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</si>
  <si>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</si>
  <si>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</si>
  <si>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</si>
  <si>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</si>
  <si>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</si>
  <si>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</si>
  <si>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</si>
  <si>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</si>
  <si>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</si>
  <si>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</si>
  <si>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</si>
  <si>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</si>
  <si>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</si>
  <si>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</si>
  <si>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</si>
  <si>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</si>
  <si>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</si>
  <si>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</si>
  <si>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</si>
  <si>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</si>
  <si>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</si>
  <si>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</si>
  <si>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</si>
  <si>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</si>
  <si>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</si>
  <si>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</si>
  <si>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</si>
  <si>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</si>
  <si>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</si>
  <si>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</si>
  <si>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</si>
  <si>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</si>
  <si>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</si>
  <si>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</si>
  <si>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</si>
  <si>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</si>
  <si>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</si>
  <si>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</si>
  <si>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</si>
  <si>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</si>
  <si>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</si>
  <si>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</si>
  <si>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</si>
  <si>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</si>
  <si>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</si>
  <si>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</si>
  <si>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</si>
  <si>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</si>
  <si>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</si>
  <si>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</si>
  <si>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</si>
  <si>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</si>
  <si>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</si>
  <si>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</si>
  <si>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</si>
  <si>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</si>
  <si>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</si>
  <si>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</si>
  <si>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</si>
  <si>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</si>
  <si>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</si>
  <si>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</si>
  <si>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</si>
  <si>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</si>
  <si>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</si>
  <si>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</si>
  <si>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</si>
  <si>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</si>
  <si>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</si>
  <si>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</si>
  <si>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</si>
  <si>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</si>
  <si>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</si>
  <si>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</si>
  <si>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</si>
  <si>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</si>
  <si>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</si>
  <si>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</si>
  <si>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</si>
  <si>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</si>
  <si>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</si>
  <si>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</si>
  <si>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</si>
  <si>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</si>
  <si>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</si>
  <si>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</si>
  <si>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</si>
  <si>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</si>
  <si>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</si>
  <si>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</si>
  <si>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</si>
  <si>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</si>
  <si>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</si>
  <si>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</si>
  <si>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</si>
  <si>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</si>
  <si>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</si>
  <si>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</si>
  <si>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</si>
  <si>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</si>
  <si>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</si>
  <si>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</si>
  <si>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</si>
  <si>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</si>
  <si>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</si>
  <si>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</si>
  <si>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</si>
  <si>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</si>
  <si>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</si>
  <si>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</si>
  <si>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</si>
  <si>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</si>
  <si>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</si>
  <si>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</si>
  <si>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</si>
  <si>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</si>
  <si>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</si>
  <si>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</si>
  <si>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</si>
  <si>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</si>
  <si>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</si>
  <si>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</si>
  <si>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</si>
  <si>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</si>
  <si>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</si>
  <si>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</si>
  <si>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</si>
  <si>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</si>
  <si>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</si>
  <si>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</si>
  <si>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</si>
  <si>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</si>
  <si>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</si>
  <si>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</si>
  <si>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</si>
  <si>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</si>
  <si>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</si>
  <si>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</si>
  <si>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</si>
  <si>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</si>
  <si>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</si>
  <si>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</si>
  <si>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</si>
  <si>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</si>
  <si>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</si>
  <si>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</si>
  <si>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</si>
  <si>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</si>
  <si>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</si>
  <si>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</si>
  <si>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</si>
  <si>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</si>
  <si>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</si>
  <si>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</si>
  <si>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</si>
  <si>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</si>
  <si>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</si>
  <si>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</si>
  <si>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</si>
  <si>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</si>
  <si>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</si>
  <si>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</si>
  <si>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</si>
  <si>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</si>
  <si>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</si>
  <si>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</si>
  <si>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</si>
  <si>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</si>
  <si>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</si>
  <si>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</si>
  <si>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</si>
  <si>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</si>
  <si>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</si>
  <si>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</si>
  <si>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</si>
  <si>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</si>
  <si>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</si>
  <si>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</si>
  <si>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</si>
  <si>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</si>
  <si>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</si>
  <si>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</si>
  <si>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</si>
  <si>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</si>
  <si>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</si>
  <si>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</si>
  <si>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</si>
  <si>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</si>
  <si>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</si>
  <si>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</si>
  <si>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</si>
  <si>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</si>
  <si>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</si>
  <si>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</si>
  <si>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</si>
  <si>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</si>
  <si>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</si>
  <si>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</si>
  <si>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</si>
  <si>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</si>
  <si>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</si>
  <si>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</si>
  <si>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</si>
  <si>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</si>
  <si>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</si>
  <si>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</si>
  <si>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</si>
  <si>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</si>
  <si>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</si>
  <si>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</si>
  <si>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</si>
  <si>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</si>
  <si>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</si>
  <si>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</si>
  <si>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</si>
  <si>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</si>
  <si>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</si>
  <si>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</si>
  <si>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</si>
  <si>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</si>
  <si>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</si>
  <si>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</si>
  <si>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</si>
  <si>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</si>
  <si>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</si>
  <si>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</si>
  <si>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</si>
  <si>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</si>
  <si>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</si>
  <si>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</si>
  <si>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</si>
  <si>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</si>
  <si>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</si>
  <si>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</si>
  <si>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</si>
  <si>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</si>
  <si>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</si>
  <si>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</si>
  <si>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</si>
  <si>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</si>
  <si>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</si>
  <si>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</si>
  <si>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</si>
  <si>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</si>
  <si>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</si>
  <si>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</si>
  <si>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</si>
  <si>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</si>
  <si>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</si>
  <si>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</si>
  <si>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</si>
  <si>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</si>
  <si>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</si>
  <si>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</si>
  <si>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</si>
  <si>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</si>
  <si>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</si>
  <si>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</si>
  <si>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</si>
  <si>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</si>
  <si>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</si>
  <si>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</si>
  <si>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</si>
  <si>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</si>
  <si>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</si>
  <si>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</si>
  <si>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</si>
  <si>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</si>
  <si>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</si>
  <si>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</si>
  <si>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</si>
  <si>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</si>
  <si>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</si>
  <si>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</si>
  <si>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</si>
  <si>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</si>
  <si>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</si>
  <si>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</si>
  <si>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</si>
  <si>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</si>
  <si>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</si>
  <si>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</si>
  <si>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</si>
  <si>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</si>
  <si>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</si>
  <si>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</si>
  <si>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</si>
  <si>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</si>
  <si>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</si>
  <si>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</si>
  <si>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</si>
  <si>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</si>
  <si>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</si>
  <si>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</si>
  <si>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</si>
  <si>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</si>
  <si>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</si>
  <si>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</si>
  <si>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</si>
  <si>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</si>
  <si>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</si>
  <si>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</si>
  <si>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</si>
  <si>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</si>
  <si>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</si>
  <si>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</si>
  <si>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</si>
  <si>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</si>
  <si>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</si>
  <si>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</si>
  <si>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</si>
  <si>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</si>
  <si>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</si>
  <si>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</si>
  <si>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</si>
  <si>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</si>
  <si>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</si>
  <si>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</si>
  <si>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</si>
  <si>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</si>
  <si>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</si>
  <si>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</si>
  <si>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</si>
  <si>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</si>
  <si>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</si>
  <si>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</si>
  <si>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</si>
  <si>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</si>
  <si>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</si>
  <si>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</si>
  <si>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</si>
  <si>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</si>
  <si>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</si>
  <si>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</si>
  <si>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</si>
  <si>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</si>
  <si>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</si>
  <si>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</si>
  <si>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</si>
  <si>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</si>
  <si>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</si>
  <si>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</si>
  <si>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</si>
  <si>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</si>
  <si>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</si>
  <si>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</si>
  <si>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</si>
  <si>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</si>
  <si>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</si>
  <si>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</si>
  <si>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</si>
  <si>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</si>
  <si>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</si>
  <si>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</si>
  <si>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</si>
  <si>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</si>
  <si>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</si>
  <si>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</si>
  <si>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</si>
  <si>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</si>
  <si>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</si>
  <si>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</si>
  <si>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</si>
  <si>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</si>
  <si>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</si>
  <si>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</si>
  <si>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</si>
  <si>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</si>
  <si>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</si>
  <si>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</si>
  <si>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</si>
  <si>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</si>
  <si>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</si>
  <si>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</si>
  <si>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</si>
  <si>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</si>
  <si>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</si>
  <si>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</si>
  <si>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</si>
  <si>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</si>
  <si>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</si>
  <si>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</si>
  <si>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</si>
  <si>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</si>
  <si>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</si>
  <si>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</si>
  <si>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</si>
  <si>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</si>
  <si>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</si>
  <si>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</si>
  <si>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</si>
  <si>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</si>
  <si>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</si>
  <si>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</si>
  <si>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</si>
  <si>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</si>
  <si>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</si>
  <si>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</si>
  <si>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</si>
  <si>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</si>
  <si>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</si>
  <si>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</si>
  <si>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</si>
  <si>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</si>
  <si>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</si>
  <si>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</si>
  <si>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</si>
  <si>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</si>
  <si>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</si>
  <si>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</si>
  <si>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</si>
  <si>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</si>
  <si>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</si>
  <si>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</si>
  <si>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</si>
  <si>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</si>
  <si>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</si>
  <si>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</si>
  <si>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</si>
  <si>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</si>
  <si>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</si>
  <si>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</si>
  <si>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</si>
  <si>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</si>
  <si>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</si>
  <si>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</si>
  <si>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</si>
  <si>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</si>
  <si>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</si>
  <si>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</si>
  <si>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</si>
  <si>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</si>
  <si>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</si>
  <si>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</si>
  <si>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</si>
  <si>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</si>
  <si>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</si>
  <si>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</si>
  <si>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</si>
  <si>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</si>
  <si>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</si>
  <si>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</si>
  <si>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</si>
  <si>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</si>
  <si>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</si>
  <si>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</si>
  <si>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</si>
  <si>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</si>
  <si>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</si>
  <si>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</si>
  <si>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</si>
  <si>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</si>
  <si>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</si>
  <si>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</si>
  <si>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</si>
  <si>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</si>
  <si>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</si>
  <si>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</si>
  <si>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</si>
  <si>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</si>
  <si>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</si>
  <si>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</si>
  <si>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</si>
  <si>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</si>
  <si>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</si>
  <si>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</si>
  <si>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</si>
  <si>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</si>
  <si>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</si>
  <si>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</si>
  <si>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</si>
  <si>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</si>
  <si>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</si>
  <si>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</si>
  <si>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</si>
  <si>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</si>
  <si>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</si>
  <si>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</si>
  <si>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</si>
  <si>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</si>
  <si>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</si>
  <si>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</si>
  <si>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</si>
  <si>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</si>
  <si>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</si>
  <si>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</si>
  <si>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</si>
  <si>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</si>
  <si>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</si>
  <si>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</si>
  <si>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</si>
  <si>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</si>
  <si>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</si>
  <si>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</si>
  <si>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</si>
  <si>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</si>
  <si>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</si>
  <si>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</si>
  <si>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</si>
  <si>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</si>
  <si>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</si>
  <si>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</si>
  <si>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</si>
  <si>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</si>
  <si>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</si>
  <si>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</si>
  <si>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</si>
  <si>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</si>
  <si>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</si>
  <si>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</si>
  <si>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</si>
  <si>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</si>
  <si>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</si>
  <si>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</si>
  <si>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</si>
  <si>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</si>
  <si>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</si>
  <si>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</si>
  <si>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</si>
  <si>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</si>
  <si>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</si>
  <si>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</si>
  <si>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</si>
  <si>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</si>
  <si>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</si>
  <si>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</si>
  <si>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</si>
  <si>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</si>
  <si>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</si>
  <si>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</si>
  <si>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</si>
  <si>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</si>
  <si>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</si>
  <si>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</si>
  <si>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</si>
  <si>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</si>
  <si>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</si>
  <si>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</si>
  <si>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</si>
  <si>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</si>
  <si>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</si>
  <si>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</si>
  <si>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</si>
  <si>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</si>
  <si>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</si>
  <si>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</si>
  <si>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</si>
  <si>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</si>
  <si>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</si>
  <si>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</si>
  <si>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</si>
  <si>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</si>
  <si>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</si>
  <si>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</si>
  <si>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</si>
  <si>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</si>
  <si>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</si>
  <si>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</si>
  <si>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</si>
  <si>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</si>
  <si>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</si>
  <si>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</si>
  <si>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</si>
  <si>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</si>
  <si>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</si>
  <si>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</si>
  <si>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</si>
  <si>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</si>
  <si>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</si>
  <si>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</si>
  <si>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</si>
  <si>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</si>
  <si>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</si>
  <si>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</si>
  <si>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</si>
  <si>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</si>
  <si>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</si>
  <si>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</si>
  <si>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</si>
  <si>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</si>
  <si>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</si>
  <si>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</si>
  <si>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</si>
  <si>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</si>
  <si>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</si>
  <si>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</si>
  <si>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</si>
  <si>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</si>
  <si>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</si>
  <si>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</si>
  <si>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</si>
  <si>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</si>
  <si>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</si>
  <si>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</si>
  <si>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</si>
  <si>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</si>
  <si>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</si>
  <si>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</si>
  <si>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</si>
  <si>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</si>
  <si>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</si>
  <si>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</si>
  <si>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</si>
  <si>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</si>
  <si>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</si>
  <si>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</si>
  <si>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</si>
  <si>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</si>
  <si>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</si>
  <si>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</si>
  <si>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</si>
  <si>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</si>
  <si>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</si>
  <si>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</si>
  <si>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</si>
  <si>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</si>
  <si>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</si>
  <si>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</si>
  <si>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</si>
  <si>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</si>
  <si>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</si>
  <si>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</si>
  <si>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</si>
  <si>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</si>
  <si>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</si>
  <si>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</si>
  <si>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</si>
  <si>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</si>
  <si>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</si>
  <si>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</si>
  <si>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</si>
  <si>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</si>
  <si>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</si>
  <si>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</si>
  <si>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</si>
  <si>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</si>
  <si>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</si>
  <si>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</si>
  <si>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</si>
  <si>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</si>
  <si>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</si>
  <si>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</si>
  <si>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</si>
  <si>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</si>
  <si>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</si>
  <si>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</si>
  <si>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</si>
  <si>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</si>
  <si>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</si>
  <si>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</si>
  <si>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</si>
  <si>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</si>
  <si>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</si>
  <si>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</si>
  <si>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</si>
  <si>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</si>
  <si>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</si>
  <si>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</si>
  <si>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</si>
  <si>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</si>
  <si>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</si>
  <si>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</si>
  <si>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</si>
  <si>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</si>
  <si>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</si>
  <si>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</si>
  <si>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</si>
  <si>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</si>
  <si>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</si>
  <si>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</si>
  <si>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</si>
  <si>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</si>
  <si>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</si>
  <si>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</si>
  <si>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</si>
  <si>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</si>
  <si>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</si>
  <si>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</si>
  <si>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</si>
  <si>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</si>
  <si>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</si>
  <si>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</si>
  <si>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</si>
  <si>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</si>
  <si>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</si>
  <si>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</si>
  <si>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</si>
  <si>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</si>
  <si>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</si>
  <si>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</si>
  <si>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</si>
  <si>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</si>
  <si>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</si>
  <si>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</si>
  <si>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</si>
  <si>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</si>
  <si>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</si>
  <si>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</si>
  <si>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</si>
  <si>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</si>
  <si>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</si>
  <si>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</si>
  <si>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</si>
  <si>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</si>
  <si>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</si>
  <si>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</si>
  <si>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</si>
  <si>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</si>
  <si>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</si>
  <si>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</si>
  <si>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</si>
  <si>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</si>
  <si>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</si>
  <si>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</si>
  <si>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</si>
  <si>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</si>
  <si>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</si>
  <si>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</si>
  <si>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</si>
  <si>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</si>
  <si>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</si>
  <si>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</si>
  <si>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</si>
  <si>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</si>
  <si>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</si>
  <si>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</si>
  <si>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</si>
  <si>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</si>
  <si>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</si>
  <si>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</si>
  <si>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</si>
  <si>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</si>
  <si>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</si>
  <si>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</si>
  <si>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</si>
  <si>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</si>
  <si>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</si>
  <si>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</si>
  <si>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</si>
  <si>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</si>
  <si>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</si>
  <si>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</si>
  <si>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</si>
  <si>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</si>
  <si>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</si>
  <si>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</si>
  <si>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</si>
  <si>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</si>
  <si>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</si>
  <si>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</si>
  <si>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</si>
  <si>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</si>
  <si>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</si>
  <si>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</si>
  <si>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</si>
  <si>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</si>
  <si>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</si>
  <si>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</si>
  <si>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</si>
  <si>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</si>
  <si>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</si>
  <si>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</si>
  <si>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</si>
  <si>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</si>
  <si>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</si>
  <si>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</si>
  <si>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</si>
  <si>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</si>
  <si>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</si>
  <si>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</si>
  <si>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</si>
  <si>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</si>
  <si>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</si>
  <si>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</si>
  <si>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</si>
  <si>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</si>
  <si>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</si>
  <si>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</si>
  <si>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</si>
  <si>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</si>
  <si>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</si>
  <si>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</si>
  <si>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</si>
  <si>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</si>
  <si>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</si>
  <si>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</si>
  <si>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</si>
  <si>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</si>
  <si>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</si>
  <si>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</si>
  <si>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</si>
  <si>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</si>
  <si>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</si>
  <si>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</si>
  <si>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</si>
  <si>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</si>
  <si>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</si>
  <si>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</si>
  <si>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</si>
  <si>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</si>
  <si>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</si>
  <si>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</si>
  <si>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</si>
  <si>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</si>
  <si>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</si>
  <si>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</si>
  <si>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</si>
  <si>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</si>
  <si>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</si>
  <si>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</si>
  <si>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</si>
  <si>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</si>
  <si>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</si>
  <si>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</si>
  <si>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</si>
  <si>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</si>
  <si>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</si>
  <si>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</si>
  <si>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</si>
  <si>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</si>
  <si>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</si>
  <si>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</si>
  <si>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</si>
  <si>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</si>
  <si>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</si>
  <si>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</si>
  <si>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</si>
  <si>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</si>
  <si>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</si>
  <si>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</si>
  <si>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</si>
  <si>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</si>
  <si>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</si>
  <si>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</si>
  <si>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</si>
  <si>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</si>
  <si>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</si>
  <si>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</si>
  <si>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</si>
  <si>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</si>
  <si>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</si>
  <si>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</si>
  <si>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</si>
  <si>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</si>
  <si>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</si>
  <si>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</si>
  <si>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</si>
  <si>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</si>
  <si>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</si>
  <si>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</si>
  <si>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</si>
  <si>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</si>
  <si>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</si>
  <si>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</si>
  <si>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</si>
  <si>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</si>
  <si>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</si>
  <si>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</si>
  <si>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</si>
  <si>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</si>
  <si>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</si>
  <si>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</si>
  <si>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</si>
  <si>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</si>
  <si>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</si>
  <si>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</si>
  <si>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</si>
  <si>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</si>
  <si>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</si>
  <si>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</si>
  <si>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</si>
  <si>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</si>
  <si>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</si>
  <si>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</si>
  <si>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</si>
  <si>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</si>
  <si>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</si>
  <si>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</si>
  <si>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</si>
  <si>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</si>
  <si>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</si>
  <si>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</si>
  <si>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</si>
  <si>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</si>
  <si>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</si>
  <si>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</si>
  <si>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</si>
  <si>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</si>
  <si>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</si>
  <si>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</si>
  <si>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</si>
  <si>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</si>
  <si>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</si>
  <si>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</si>
  <si>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</si>
  <si>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</si>
  <si>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</si>
  <si>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</si>
  <si>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</si>
  <si>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</si>
  <si>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</si>
  <si>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</si>
  <si>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</si>
  <si>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</si>
  <si>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</si>
  <si>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</si>
  <si>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</si>
  <si>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</si>
  <si>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</si>
  <si>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</si>
  <si>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</si>
  <si>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</si>
  <si>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</si>
  <si>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</si>
  <si>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</si>
  <si>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</si>
  <si>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</si>
  <si>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</si>
  <si>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</si>
  <si>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</si>
  <si>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</si>
  <si>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</si>
  <si>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</si>
  <si>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</si>
  <si>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</si>
  <si>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</si>
  <si>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</si>
  <si>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</si>
  <si>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</si>
  <si>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</si>
  <si>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</si>
  <si>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</si>
  <si>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</si>
  <si>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</si>
  <si>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</si>
  <si>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</si>
  <si>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</si>
  <si>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</si>
  <si>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</si>
  <si>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</si>
  <si>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</si>
  <si>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</si>
  <si>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</si>
  <si>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</si>
  <si>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</si>
  <si>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</si>
  <si>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</si>
  <si>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</si>
  <si>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</si>
  <si>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</si>
  <si>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</si>
  <si>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</si>
  <si>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</si>
  <si>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</si>
  <si>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</si>
  <si>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</si>
  <si>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</si>
  <si>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</si>
  <si>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</si>
  <si>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</si>
  <si>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</si>
  <si>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</si>
  <si>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</si>
  <si>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</si>
  <si>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</si>
  <si>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</si>
  <si>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</si>
  <si>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</si>
  <si>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</si>
  <si>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</si>
  <si>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</si>
  <si>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</si>
  <si>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</si>
  <si>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</si>
  <si>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</si>
  <si>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</si>
  <si>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</si>
  <si>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</si>
  <si>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</si>
  <si>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</si>
  <si>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</si>
  <si>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</si>
  <si>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</si>
  <si>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</si>
  <si>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</si>
  <si>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</si>
  <si>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</si>
  <si>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</si>
  <si>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</si>
  <si>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</si>
  <si>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</si>
  <si>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</si>
  <si>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</si>
  <si>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</si>
  <si>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</si>
  <si>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</si>
  <si>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</si>
  <si>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</si>
  <si>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</si>
  <si>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</si>
  <si>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</si>
  <si>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</si>
  <si>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</si>
  <si>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</si>
  <si>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</si>
  <si>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</si>
  <si>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</si>
  <si>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</si>
  <si>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</si>
  <si>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</si>
  <si>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</si>
  <si>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</si>
  <si>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</si>
  <si>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</si>
  <si>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</si>
  <si>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</si>
  <si>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</si>
  <si>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</si>
  <si>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</si>
  <si>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</si>
  <si>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</si>
  <si>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</si>
  <si>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</si>
  <si>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</si>
  <si>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</si>
  <si>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</si>
  <si>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</si>
  <si>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</si>
  <si>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</si>
  <si>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</si>
  <si>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</si>
  <si>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</si>
  <si>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</si>
  <si>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</si>
  <si>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</si>
  <si>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</si>
  <si>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</si>
  <si>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</si>
  <si>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</si>
  <si>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</si>
  <si>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</si>
  <si>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</si>
  <si>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</si>
  <si>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</si>
  <si>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</si>
  <si>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</si>
  <si>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</si>
  <si>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</si>
  <si>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</si>
  <si>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</si>
  <si>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</si>
  <si>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</si>
  <si>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</si>
  <si>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</si>
  <si>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</si>
  <si>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</si>
  <si>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</si>
  <si>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</si>
  <si>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</si>
  <si>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</si>
  <si>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</si>
  <si>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</si>
  <si>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</si>
  <si>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</si>
  <si>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</si>
  <si>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</si>
  <si>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</si>
  <si>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</si>
  <si>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</si>
  <si>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</si>
  <si>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</si>
  <si>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</si>
  <si>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</si>
  <si>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</si>
  <si>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</si>
  <si>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</si>
  <si>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</si>
  <si>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</si>
  <si>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</si>
  <si>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</si>
  <si>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</si>
  <si>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</si>
  <si>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</si>
  <si>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</si>
  <si>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</si>
  <si>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</si>
  <si>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</si>
  <si>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</si>
  <si>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</si>
  <si>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</si>
  <si>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</si>
  <si>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</si>
  <si>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</si>
  <si>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</si>
  <si>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</si>
  <si>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</si>
  <si>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</si>
  <si>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</si>
  <si>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</si>
  <si>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</si>
  <si>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</si>
  <si>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</si>
  <si>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</si>
  <si>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</si>
  <si>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</si>
  <si>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</si>
  <si>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</si>
  <si>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</si>
  <si>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</si>
  <si>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</si>
  <si>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</si>
  <si>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</si>
  <si>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</si>
  <si>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</si>
  <si>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</si>
  <si>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</si>
  <si>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</si>
  <si>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</si>
  <si>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</si>
  <si>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</si>
  <si>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</si>
  <si>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</si>
  <si>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</si>
  <si>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</si>
  <si>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</si>
  <si>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</si>
  <si>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</si>
  <si>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</si>
  <si>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</si>
  <si>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</si>
  <si>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</si>
  <si>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</si>
  <si>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</si>
  <si>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</si>
  <si>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</si>
  <si>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</si>
  <si>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</si>
  <si>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</si>
  <si>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</si>
  <si>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</si>
  <si>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</si>
  <si>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</si>
  <si>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</si>
  <si>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</si>
  <si>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</si>
  <si>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</si>
  <si>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</si>
  <si>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</si>
  <si>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</si>
  <si>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</si>
  <si>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</si>
  <si>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</si>
  <si>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</si>
  <si>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</si>
  <si>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</si>
  <si>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</si>
  <si>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</si>
  <si>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</si>
  <si>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</si>
  <si>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</si>
  <si>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</si>
  <si>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</si>
  <si>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</si>
  <si>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</si>
  <si>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</si>
  <si>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</si>
  <si>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</si>
  <si>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</si>
  <si>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</si>
  <si>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</si>
  <si>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</si>
  <si>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</si>
  <si>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</si>
  <si>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</si>
  <si>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</si>
  <si>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</si>
  <si>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</si>
  <si>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</si>
  <si>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</si>
  <si>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</si>
  <si>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</si>
  <si>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</si>
  <si>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</si>
  <si>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</si>
  <si>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</si>
  <si>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</si>
  <si>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</si>
  <si>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</si>
  <si>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</si>
  <si>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</si>
  <si>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</si>
  <si>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</si>
  <si>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</si>
  <si>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</si>
  <si>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</si>
  <si>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</si>
  <si>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</si>
  <si>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</si>
  <si>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</si>
  <si>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</si>
  <si>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</si>
  <si>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</si>
  <si>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</si>
  <si>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</si>
  <si>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</si>
  <si>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</si>
  <si>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</si>
  <si>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</si>
  <si>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</si>
  <si>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</si>
  <si>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</si>
  <si>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</si>
  <si>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</si>
  <si>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</si>
  <si>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</si>
  <si>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</si>
  <si>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</si>
  <si>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</si>
  <si>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</si>
  <si>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</si>
  <si>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</si>
  <si>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</si>
  <si>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</si>
  <si>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</si>
  <si>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</si>
  <si>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</si>
  <si>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</si>
  <si>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</si>
  <si>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</si>
  <si>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</si>
  <si>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</si>
  <si>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</si>
  <si>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</si>
  <si>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</si>
  <si>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</si>
  <si>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</si>
  <si>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</si>
  <si>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</si>
  <si>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</si>
  <si>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</si>
  <si>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</si>
  <si>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</si>
  <si>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</si>
  <si>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</si>
  <si>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</si>
  <si>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</si>
  <si>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</si>
  <si>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</si>
  <si>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</si>
  <si>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</si>
  <si>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</si>
  <si>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</si>
  <si>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</si>
  <si>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</si>
  <si>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</si>
  <si>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</si>
  <si>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</si>
  <si>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</si>
  <si>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</si>
  <si>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</si>
  <si>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</si>
  <si>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</si>
  <si>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</si>
  <si>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</si>
  <si>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</si>
  <si>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</si>
  <si>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</si>
  <si>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</si>
  <si>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</si>
  <si>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</si>
  <si>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</si>
  <si>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</si>
  <si>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</si>
  <si>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</si>
  <si>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</si>
  <si>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</si>
  <si>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</si>
  <si>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</si>
  <si>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</si>
  <si>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</si>
  <si>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</si>
  <si>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</si>
  <si>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</si>
  <si>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</si>
  <si>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</si>
  <si>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</si>
  <si>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</si>
  <si>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</si>
  <si>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</si>
  <si>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</si>
  <si>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</si>
  <si>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</si>
  <si>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</si>
  <si>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</si>
  <si>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</si>
  <si>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</si>
  <si>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</si>
  <si>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</si>
  <si>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</si>
  <si>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</si>
  <si>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</si>
  <si>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</si>
  <si>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</si>
  <si>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</si>
  <si>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</si>
  <si>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</si>
  <si>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</si>
  <si>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</si>
  <si>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</si>
  <si>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</si>
  <si>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</si>
  <si>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</si>
  <si>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</si>
  <si>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</si>
  <si>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</si>
  <si>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</si>
  <si>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</si>
  <si>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</si>
  <si>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</si>
  <si>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</si>
  <si>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</si>
  <si>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</si>
  <si>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</si>
  <si>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</si>
  <si>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</si>
  <si>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</si>
  <si>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</si>
  <si>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</si>
  <si>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</si>
  <si>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</si>
  <si>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</si>
  <si>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</si>
  <si>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</si>
  <si>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</si>
  <si>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</si>
  <si>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</si>
  <si>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</si>
  <si>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</si>
  <si>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</si>
  <si>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</si>
  <si>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</si>
  <si>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</si>
  <si>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</si>
  <si>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</si>
  <si>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</si>
  <si>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</si>
  <si>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</si>
  <si>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</si>
  <si>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</si>
  <si>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</si>
  <si>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</si>
  <si>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</si>
  <si>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</si>
  <si>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</si>
  <si>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</si>
  <si>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</si>
  <si>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</si>
  <si>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</si>
  <si>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</si>
  <si>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</si>
  <si>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</si>
  <si>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</si>
  <si>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</si>
  <si>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</si>
  <si>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</si>
  <si>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</si>
  <si>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</si>
  <si>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</si>
  <si>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</si>
  <si>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</si>
  <si>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</si>
  <si>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</si>
  <si>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</si>
  <si>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</si>
  <si>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</si>
  <si>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</si>
  <si>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</si>
  <si>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</si>
  <si>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</si>
  <si>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</si>
  <si>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</si>
  <si>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</si>
  <si>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</si>
  <si>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</si>
  <si>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</si>
  <si>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</si>
  <si>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</si>
  <si>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</si>
  <si>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</si>
  <si>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</si>
  <si>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</si>
  <si>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</si>
  <si>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</si>
  <si>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</si>
  <si>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</si>
  <si>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</si>
  <si>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</si>
  <si>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</si>
  <si>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</si>
  <si>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</si>
  <si>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</si>
  <si>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</si>
  <si>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</si>
  <si>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</si>
  <si>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</si>
  <si>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</si>
  <si>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</si>
  <si>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</si>
  <si>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</si>
  <si>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</si>
  <si>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</si>
  <si>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</si>
  <si>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</si>
  <si>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</si>
  <si>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</si>
  <si>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</si>
  <si>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</si>
  <si>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</si>
  <si>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</si>
  <si>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</si>
  <si>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</si>
  <si>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</si>
  <si>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</si>
  <si>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</si>
  <si>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</si>
  <si>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</si>
  <si>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</si>
  <si>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</si>
  <si>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</si>
  <si>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</si>
  <si>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</si>
  <si>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</si>
  <si>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</si>
  <si>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</si>
  <si>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</si>
  <si>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</si>
  <si>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</si>
  <si>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</si>
  <si>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</si>
  <si>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</si>
  <si>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</si>
  <si>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</si>
  <si>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</si>
  <si>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</si>
  <si>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</si>
  <si>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</si>
  <si>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</si>
  <si>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</si>
  <si>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</si>
  <si>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</si>
  <si>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</si>
  <si>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</si>
  <si>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</si>
  <si>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</si>
  <si>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</si>
  <si>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</si>
  <si>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</si>
  <si>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</si>
  <si>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</si>
  <si>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</si>
  <si>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</si>
  <si>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</si>
  <si>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</si>
  <si>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</si>
  <si>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</si>
  <si>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</si>
  <si>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</si>
  <si>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</si>
  <si>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</si>
  <si>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</si>
  <si>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</si>
  <si>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</si>
  <si>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</si>
  <si>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</si>
  <si>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</si>
  <si>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</si>
  <si>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</si>
  <si>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</si>
  <si>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</si>
  <si>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</si>
  <si>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</si>
  <si>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</si>
  <si>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</si>
  <si>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</si>
  <si>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</si>
  <si>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</si>
  <si>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</si>
  <si>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</si>
  <si>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</si>
  <si>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</si>
  <si>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</si>
  <si>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</si>
  <si>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</si>
  <si>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</si>
  <si>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</si>
  <si>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</si>
  <si>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</si>
  <si>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</si>
  <si>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</si>
  <si>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</si>
  <si>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</si>
  <si>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</si>
  <si>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</si>
  <si>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</si>
  <si>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</si>
  <si>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</si>
  <si>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</si>
  <si>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</si>
  <si>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</si>
  <si>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</si>
  <si>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</si>
  <si>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</si>
  <si>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</si>
  <si>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</si>
  <si>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</si>
  <si>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</si>
  <si>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</si>
  <si>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</si>
  <si>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</si>
  <si>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</si>
  <si>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</si>
  <si>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</si>
  <si>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</si>
  <si>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</si>
  <si>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</si>
  <si>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</si>
  <si>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</si>
  <si>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</si>
  <si>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</si>
  <si>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</si>
  <si>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</si>
  <si>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</si>
  <si>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</si>
  <si>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</si>
  <si>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</si>
  <si>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</si>
  <si>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</si>
  <si>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</si>
  <si>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</si>
  <si>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</si>
  <si>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</si>
  <si>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</si>
  <si>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</si>
  <si>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</si>
  <si>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</si>
  <si>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</si>
  <si>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</si>
  <si>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</si>
  <si>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</si>
  <si>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</si>
  <si>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</si>
  <si>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</si>
  <si>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</si>
  <si>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</si>
  <si>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</si>
  <si>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</si>
  <si>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</si>
  <si>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</si>
  <si>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</si>
  <si>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</si>
  <si>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</si>
  <si>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</si>
  <si>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</si>
  <si>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</si>
  <si>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</si>
  <si>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</si>
  <si>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</si>
  <si>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</si>
  <si>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</si>
  <si>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</si>
  <si>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</si>
  <si>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</si>
  <si>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</si>
  <si>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</si>
  <si>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</si>
  <si>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</si>
  <si>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</si>
  <si>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</si>
  <si>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</si>
  <si>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</si>
  <si>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</si>
  <si>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</si>
  <si>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</si>
  <si>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</si>
  <si>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</si>
  <si>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</si>
  <si>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</si>
  <si>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</si>
  <si>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</si>
  <si>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</si>
  <si>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</si>
  <si>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</si>
  <si>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</si>
  <si>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</si>
  <si>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</si>
  <si>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</si>
  <si>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</si>
  <si>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</si>
  <si>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</si>
  <si>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</si>
  <si>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</si>
  <si>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</si>
  <si>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</si>
  <si>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</si>
  <si>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</si>
  <si>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</si>
  <si>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</si>
  <si>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</si>
  <si>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</si>
  <si>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</si>
  <si>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</si>
  <si>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</si>
  <si>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</si>
  <si>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</si>
  <si>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</si>
  <si>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</si>
  <si>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</si>
  <si>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</si>
  <si>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</si>
  <si>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</si>
  <si>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</si>
  <si>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</si>
  <si>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</si>
  <si>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</si>
  <si>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</si>
  <si>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</si>
  <si>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</si>
  <si>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</si>
  <si>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</si>
  <si>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</si>
  <si>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</si>
  <si>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</si>
  <si>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</si>
  <si>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</si>
  <si>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</si>
  <si>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</si>
  <si>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</si>
  <si>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</si>
  <si>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</si>
  <si>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</si>
  <si>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</si>
  <si>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</si>
  <si>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</si>
  <si>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</si>
  <si>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</si>
  <si>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</si>
  <si>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</si>
  <si>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</si>
  <si>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</si>
  <si>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</si>
  <si>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</si>
  <si>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</si>
  <si>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</si>
  <si>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</si>
  <si>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</si>
  <si>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</si>
  <si>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</si>
  <si>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</si>
  <si>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</si>
  <si>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</si>
  <si>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</si>
  <si>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</si>
  <si>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</si>
  <si>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</si>
  <si>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</si>
  <si>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</si>
  <si>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</si>
  <si>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</si>
  <si>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</si>
  <si>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</si>
  <si>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</si>
  <si>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</si>
  <si>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</si>
  <si>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</si>
  <si>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</si>
  <si>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</si>
  <si>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</si>
  <si>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</si>
  <si>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</si>
  <si>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</si>
  <si>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</si>
  <si>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</si>
  <si>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</si>
  <si>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</si>
  <si>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</si>
  <si>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</si>
  <si>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</si>
  <si>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</si>
  <si>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</si>
  <si>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</si>
  <si>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</si>
  <si>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</si>
  <si>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</si>
  <si>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</si>
  <si>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</si>
  <si>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</si>
  <si>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</si>
  <si>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</si>
  <si>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</si>
  <si>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</si>
  <si>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</si>
  <si>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</si>
  <si>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</si>
  <si>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</si>
  <si>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</si>
  <si>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</si>
  <si>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</si>
  <si>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</si>
  <si>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</si>
  <si>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</si>
  <si>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</si>
  <si>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</si>
  <si>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</si>
  <si>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</si>
  <si>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</si>
  <si>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</si>
  <si>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</si>
  <si>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</si>
  <si>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</si>
  <si>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</si>
  <si>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</si>
  <si>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</si>
  <si>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</si>
  <si>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</si>
  <si>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</si>
  <si>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</si>
  <si>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</si>
  <si>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</si>
  <si>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</si>
  <si>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</si>
  <si>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</si>
  <si>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</si>
  <si>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</si>
  <si>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</si>
  <si>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</si>
  <si>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</si>
  <si>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</si>
  <si>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</si>
  <si>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</si>
  <si>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</si>
  <si>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</si>
  <si>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</si>
  <si>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</si>
  <si>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</si>
  <si>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</si>
  <si>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</si>
  <si>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</si>
  <si>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</si>
  <si>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</si>
  <si>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</si>
  <si>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</si>
  <si>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</si>
  <si>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</si>
  <si>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</si>
  <si>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</si>
  <si>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</si>
  <si>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</si>
  <si>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</si>
  <si>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</si>
  <si>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</si>
  <si>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</si>
  <si>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</si>
  <si>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</si>
  <si>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</si>
  <si>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</si>
  <si>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</si>
  <si>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</si>
  <si>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</si>
  <si>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</si>
  <si>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</si>
  <si>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</si>
  <si>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</si>
  <si>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</si>
  <si>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</si>
  <si>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</si>
  <si>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</si>
  <si>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</si>
  <si>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</si>
  <si>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</si>
  <si>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</si>
  <si>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</si>
  <si>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</si>
  <si>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</si>
  <si>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</si>
  <si>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</si>
  <si>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</si>
  <si>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</si>
  <si>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</si>
  <si>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</si>
  <si>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</si>
  <si>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</si>
  <si>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</si>
  <si>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</si>
  <si>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</si>
  <si>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</si>
  <si>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</si>
  <si>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</si>
  <si>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</si>
  <si>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</si>
  <si>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</si>
  <si>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</si>
  <si>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</si>
  <si>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</si>
  <si>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</si>
  <si>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</si>
  <si>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</si>
  <si>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</si>
  <si>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</si>
  <si>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</si>
  <si>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</si>
  <si>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</si>
  <si>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</si>
  <si>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</si>
  <si>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</si>
  <si>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</si>
  <si>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</si>
  <si>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</si>
  <si>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</si>
  <si>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</si>
  <si>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</si>
  <si>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</si>
  <si>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</si>
  <si>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</si>
  <si>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</si>
  <si>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</si>
  <si>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</si>
  <si>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</si>
  <si>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</si>
  <si>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</si>
  <si>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</si>
  <si>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</si>
  <si>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</si>
  <si>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</si>
  <si>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</si>
  <si>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</si>
  <si>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</si>
  <si>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</si>
  <si>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</si>
  <si>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</si>
  <si>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</si>
  <si>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</si>
  <si>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</si>
  <si>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</si>
  <si>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</si>
  <si>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</si>
  <si>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</si>
  <si>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</si>
  <si>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</si>
  <si>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</si>
  <si>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</si>
  <si>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</si>
  <si>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</si>
  <si>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</si>
  <si>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</si>
  <si>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</si>
  <si>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</si>
  <si>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</si>
  <si>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</si>
  <si>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</si>
  <si>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</si>
  <si>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</si>
  <si>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</si>
  <si>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</si>
  <si>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</si>
  <si>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</si>
  <si>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</si>
  <si>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</si>
  <si>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</si>
  <si>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</si>
  <si>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</si>
  <si>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</si>
  <si>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</si>
  <si>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</si>
  <si>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</si>
  <si>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</si>
  <si>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</si>
  <si>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</si>
  <si>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</si>
  <si>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</si>
  <si>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</si>
  <si>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</si>
  <si>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</si>
  <si>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</si>
  <si>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</si>
  <si>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</si>
  <si>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</si>
  <si>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</si>
  <si>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</si>
  <si>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</si>
  <si>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</si>
  <si>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</si>
  <si>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</si>
  <si>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</si>
  <si>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</si>
  <si>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</si>
  <si>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</si>
  <si>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</si>
  <si>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</si>
  <si>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</si>
  <si>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</si>
  <si>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</si>
  <si>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</si>
  <si>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</si>
  <si>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</si>
  <si>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</si>
  <si>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</si>
  <si>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</si>
  <si>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</si>
  <si>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</si>
  <si>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</si>
  <si>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</si>
  <si>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</si>
  <si>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</si>
  <si>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</si>
  <si>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</si>
  <si>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</si>
  <si>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</si>
  <si>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</si>
  <si>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</si>
  <si>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</si>
  <si>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</si>
  <si>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</si>
  <si>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</si>
  <si>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</si>
  <si>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</si>
  <si>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</si>
  <si>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</si>
  <si>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</si>
  <si>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</si>
  <si>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</si>
  <si>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</si>
  <si>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</si>
  <si>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</si>
  <si>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</si>
  <si>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</si>
  <si>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</si>
  <si>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</si>
  <si>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</si>
  <si>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</si>
  <si>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</si>
  <si>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</si>
  <si>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</si>
  <si>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</si>
  <si>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</si>
  <si>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</si>
  <si>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</si>
  <si>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</si>
  <si>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</si>
  <si>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</si>
  <si>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</si>
  <si>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</si>
  <si>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</si>
  <si>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</si>
  <si>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</si>
  <si>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</si>
  <si>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</si>
  <si>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</si>
  <si>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</si>
  <si>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</si>
  <si>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</si>
  <si>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</si>
  <si>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</si>
  <si>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</si>
  <si>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</si>
  <si>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</si>
  <si>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</si>
  <si>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</si>
  <si>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</si>
  <si>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</si>
  <si>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</si>
  <si>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</si>
  <si>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</si>
  <si>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</si>
  <si>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</si>
  <si>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</si>
  <si>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</si>
  <si>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</si>
  <si>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</si>
  <si>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</si>
  <si>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</si>
  <si>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</si>
  <si>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</si>
  <si>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</si>
  <si>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</si>
  <si>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</si>
  <si>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</si>
  <si>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</si>
  <si>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</si>
  <si>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</si>
  <si>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</si>
  <si>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</si>
  <si>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</si>
  <si>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</si>
  <si>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</si>
  <si>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</si>
  <si>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</si>
  <si>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</si>
  <si>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</si>
  <si>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</si>
  <si>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</si>
  <si>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</si>
  <si>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</si>
  <si>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</si>
  <si>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</si>
  <si>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</si>
  <si>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</si>
  <si>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</si>
  <si>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</si>
  <si>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</si>
  <si>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</si>
  <si>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</si>
  <si>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</si>
  <si>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</si>
  <si>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</si>
  <si>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</si>
  <si>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</si>
  <si>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</si>
  <si>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</si>
  <si>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</si>
  <si>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</si>
  <si>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</si>
  <si>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</si>
  <si>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</si>
  <si>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</si>
  <si>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</si>
  <si>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</si>
  <si>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</si>
  <si>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</si>
  <si>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</si>
  <si>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</si>
  <si>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</si>
  <si>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</si>
  <si>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</si>
  <si>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</si>
  <si>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</si>
  <si>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</si>
  <si>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</si>
  <si>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</si>
  <si>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</si>
  <si>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</si>
  <si>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</si>
  <si>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</si>
  <si>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</si>
  <si>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</si>
  <si>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</si>
  <si>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</si>
  <si>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</si>
  <si>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</si>
  <si>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</si>
  <si>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</si>
  <si>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</si>
  <si>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</si>
  <si>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</si>
  <si>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</si>
  <si>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</si>
  <si>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</si>
  <si>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</si>
  <si>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</si>
  <si>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</si>
  <si>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</si>
  <si>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</si>
  <si>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</si>
  <si>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</si>
  <si>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</si>
  <si>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</si>
  <si>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</si>
  <si>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</si>
  <si>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</si>
  <si>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</si>
  <si>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</si>
  <si>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</si>
  <si>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</si>
  <si>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</si>
  <si>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</si>
  <si>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</si>
  <si>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</si>
  <si>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</si>
  <si>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</si>
  <si>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</si>
  <si>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</si>
  <si>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</si>
  <si>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</si>
  <si>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</si>
  <si>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</si>
  <si>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</si>
  <si>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</si>
  <si>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</si>
  <si>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</si>
  <si>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</si>
  <si>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</si>
  <si>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</si>
  <si>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</si>
  <si>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</si>
  <si>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</si>
  <si>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</si>
  <si>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</si>
  <si>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</si>
  <si>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</si>
  <si>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</si>
  <si>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</si>
  <si>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</si>
  <si>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</si>
  <si>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</si>
  <si>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</si>
  <si>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</si>
  <si>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</si>
  <si>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</si>
  <si>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</si>
  <si>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</si>
  <si>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</si>
  <si>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</si>
  <si>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</si>
  <si>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</si>
  <si>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</si>
  <si>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</si>
  <si>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</si>
  <si>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</si>
  <si>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</si>
  <si>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</si>
  <si>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</si>
  <si>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</si>
  <si>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</si>
  <si>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</si>
  <si>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</si>
  <si>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</si>
  <si>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</si>
  <si>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</si>
  <si>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</si>
  <si>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</si>
  <si>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</si>
  <si>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</si>
  <si>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</si>
  <si>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</si>
  <si>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</si>
  <si>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</si>
  <si>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</si>
  <si>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</si>
  <si>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</si>
  <si>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</si>
  <si>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</si>
  <si>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</si>
  <si>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</si>
  <si>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</si>
  <si>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</si>
  <si>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</si>
  <si>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</si>
  <si>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</si>
  <si>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</si>
  <si>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</si>
  <si>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</si>
  <si>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</si>
  <si>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</si>
  <si>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</si>
  <si>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</si>
  <si>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</si>
  <si>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</si>
  <si>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</si>
  <si>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</si>
  <si>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</si>
  <si>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</si>
  <si>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</si>
  <si>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</si>
  <si>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</si>
  <si>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</si>
  <si>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</si>
  <si>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</si>
  <si>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</si>
  <si>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</si>
  <si>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</si>
  <si>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</si>
  <si>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</si>
  <si>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</si>
  <si>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</si>
  <si>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</si>
  <si>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</si>
  <si>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</si>
  <si>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</si>
  <si>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</si>
  <si>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</si>
  <si>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</si>
  <si>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</si>
  <si>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</si>
  <si>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</si>
  <si>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</si>
  <si>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</si>
  <si>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</si>
  <si>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</si>
  <si>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</si>
  <si>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</si>
  <si>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</si>
  <si>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</si>
  <si>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</si>
  <si>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</si>
  <si>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</si>
  <si>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</si>
  <si>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</si>
  <si>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</si>
  <si>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</si>
  <si>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</si>
  <si>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</si>
  <si>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</si>
  <si>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</si>
  <si>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</si>
  <si>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</si>
  <si>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</si>
  <si>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</si>
  <si>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</si>
  <si>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</si>
  <si>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</si>
  <si>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</si>
  <si>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</si>
  <si>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</si>
  <si>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</si>
  <si>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</si>
  <si>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</si>
  <si>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</si>
  <si>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</si>
  <si>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</si>
  <si>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</si>
  <si>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</si>
  <si>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</si>
  <si>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</si>
  <si>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</si>
  <si>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</si>
  <si>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</si>
  <si>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</si>
  <si>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</si>
  <si>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</si>
  <si>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</si>
  <si>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</si>
  <si>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</si>
  <si>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</si>
  <si>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</si>
  <si>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</si>
  <si>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</si>
  <si>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</si>
  <si>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</si>
  <si>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</si>
  <si>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</si>
  <si>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</si>
  <si>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</si>
  <si>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</si>
  <si>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</si>
  <si>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</si>
  <si>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</si>
  <si>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</si>
  <si>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</si>
  <si>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</si>
  <si>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</si>
  <si>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</si>
  <si>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</si>
  <si>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</si>
  <si>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</si>
  <si>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</si>
  <si>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</si>
  <si>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</si>
  <si>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</si>
  <si>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</si>
  <si>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</si>
  <si>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</si>
  <si>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</si>
  <si>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</si>
  <si>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</si>
  <si>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</si>
  <si>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</si>
  <si>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</si>
  <si>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</si>
  <si>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</si>
  <si>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</si>
  <si>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</si>
  <si>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</si>
  <si>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</si>
  <si>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</si>
  <si>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</si>
  <si>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</si>
  <si>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</si>
  <si>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</si>
  <si>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</si>
  <si>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</si>
  <si>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</si>
  <si>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</si>
  <si>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</si>
  <si>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</si>
  <si>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</si>
  <si>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</si>
  <si>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</si>
  <si>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</si>
  <si>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</si>
  <si>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</si>
  <si>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</si>
  <si>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</si>
  <si>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</si>
  <si>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</si>
  <si>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</si>
  <si>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</si>
  <si>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</si>
  <si>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</si>
  <si>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</si>
  <si>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</si>
  <si>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</si>
  <si>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</si>
  <si>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</si>
  <si>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</si>
  <si>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</si>
  <si>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</si>
  <si>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</si>
  <si>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</si>
  <si>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</si>
  <si>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</si>
  <si>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</si>
  <si>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</si>
  <si>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</si>
  <si>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</si>
  <si>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</si>
  <si>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</si>
  <si>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</si>
  <si>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</si>
  <si>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</si>
  <si>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</si>
  <si>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</si>
  <si>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</si>
  <si>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</si>
  <si>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</si>
  <si>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</si>
  <si>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</si>
  <si>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</si>
  <si>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</si>
  <si>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</si>
  <si>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</si>
  <si>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</si>
  <si>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</si>
  <si>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</si>
  <si>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</si>
  <si>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</si>
  <si>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</si>
  <si>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</si>
  <si>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</si>
  <si>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</si>
  <si>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</si>
  <si>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</si>
  <si>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</si>
  <si>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</si>
  <si>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</si>
  <si>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</si>
  <si>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</si>
  <si>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</si>
  <si>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</si>
  <si>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</si>
  <si>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</si>
  <si>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</si>
  <si>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</si>
  <si>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</si>
  <si>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</si>
  <si>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</si>
  <si>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</si>
  <si>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</si>
  <si>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</si>
  <si>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</si>
  <si>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</si>
  <si>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</si>
  <si>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</si>
  <si>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</si>
  <si>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</si>
  <si>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</si>
  <si>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</si>
  <si>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</si>
  <si>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</si>
  <si>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</si>
  <si>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</si>
  <si>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</si>
  <si>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</si>
  <si>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</si>
  <si>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</si>
  <si>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</si>
  <si>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</si>
  <si>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</si>
  <si>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</si>
  <si>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</si>
  <si>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</si>
  <si>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</si>
  <si>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</si>
  <si>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</si>
  <si>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</si>
  <si>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</si>
  <si>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</si>
  <si>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</si>
  <si>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</si>
  <si>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</si>
  <si>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</si>
  <si>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</si>
  <si>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</si>
  <si>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</si>
  <si>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</si>
  <si>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</si>
  <si>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</si>
  <si>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</si>
  <si>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</si>
  <si>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</si>
  <si>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</si>
  <si>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</si>
  <si>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</si>
  <si>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</si>
  <si>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</si>
  <si>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</si>
  <si>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</si>
  <si>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</si>
  <si>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</si>
  <si>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</si>
  <si>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</si>
  <si>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</si>
  <si>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</si>
  <si>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</si>
  <si>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</si>
  <si>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</si>
  <si>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</si>
  <si>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</si>
  <si>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</si>
  <si>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</si>
  <si>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</si>
  <si>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</si>
  <si>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</si>
  <si>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</si>
  <si>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</si>
  <si>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</si>
  <si>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</si>
  <si>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</si>
  <si>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</si>
  <si>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</si>
  <si>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</si>
  <si>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</si>
  <si>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</si>
  <si>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</si>
  <si>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</si>
  <si>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</si>
  <si>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</si>
  <si>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</si>
  <si>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</si>
  <si>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</si>
  <si>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</si>
  <si>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</si>
  <si>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</si>
  <si>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</si>
  <si>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</si>
  <si>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</si>
  <si>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</si>
  <si>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</si>
  <si>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</si>
  <si>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</si>
  <si>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</si>
  <si>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</si>
  <si>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</si>
  <si>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</si>
  <si>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</si>
  <si>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</si>
  <si>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</si>
  <si>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</si>
  <si>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</si>
  <si>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</si>
  <si>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</si>
  <si>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</si>
  <si>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</si>
  <si>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</si>
  <si>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</si>
  <si>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</si>
  <si>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</si>
  <si>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</si>
  <si>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</si>
  <si>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</si>
  <si>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</si>
  <si>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</si>
  <si>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</si>
  <si>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</si>
  <si>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</si>
  <si>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</si>
  <si>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</si>
  <si>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</si>
  <si>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</si>
  <si>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</si>
  <si>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</si>
  <si>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</si>
  <si>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</si>
  <si>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</si>
  <si>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</si>
  <si>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</si>
  <si>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</si>
  <si>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</si>
  <si>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</si>
  <si>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</si>
  <si>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</si>
  <si>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</si>
  <si>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</si>
  <si>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</si>
  <si>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</si>
  <si>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</si>
  <si>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</si>
  <si>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</si>
  <si>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</si>
  <si>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</si>
  <si>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</si>
  <si>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</si>
  <si>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</si>
  <si>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</si>
  <si>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</si>
  <si>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</si>
  <si>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</si>
  <si>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</si>
  <si>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</si>
  <si>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</si>
  <si>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</si>
  <si>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</si>
  <si>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</si>
  <si>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</si>
  <si>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</si>
  <si>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</si>
  <si>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</si>
  <si>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</si>
  <si>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</si>
  <si>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</si>
  <si>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</si>
  <si>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</si>
  <si>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</si>
  <si>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</si>
  <si>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</si>
  <si>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</si>
  <si>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</si>
  <si>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</si>
  <si>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</si>
  <si>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</si>
  <si>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</si>
  <si>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</si>
  <si>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</si>
  <si>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</si>
  <si>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</si>
  <si>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</si>
  <si>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</si>
  <si>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</si>
  <si>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</si>
  <si>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</si>
  <si>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</si>
  <si>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</si>
  <si>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</si>
  <si>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</si>
  <si>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</si>
  <si>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</si>
  <si>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</si>
  <si>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</si>
  <si>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</si>
  <si>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</si>
  <si>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</si>
  <si>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</si>
  <si>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</si>
  <si>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</si>
  <si>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</si>
  <si>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</si>
  <si>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</si>
  <si>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</si>
  <si>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</si>
  <si>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</si>
  <si>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</si>
  <si>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</si>
  <si>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</si>
  <si>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</si>
  <si>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</si>
  <si>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</si>
  <si>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</si>
  <si>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</si>
  <si>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</si>
  <si>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</si>
  <si>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</si>
  <si>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</si>
  <si>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</si>
  <si>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</si>
  <si>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</si>
  <si>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</si>
  <si>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</si>
  <si>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</si>
  <si>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</si>
  <si>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</si>
  <si>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</si>
  <si>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</si>
  <si>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</si>
  <si>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</si>
  <si>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</si>
  <si>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</si>
  <si>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</si>
  <si>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</si>
  <si>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</si>
  <si>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</si>
  <si>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</si>
  <si>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</si>
  <si>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</si>
  <si>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</si>
  <si>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</si>
  <si>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</si>
  <si>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</si>
  <si>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</si>
  <si>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</si>
  <si>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</si>
  <si>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</si>
  <si>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</si>
  <si>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</si>
  <si>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</si>
  <si>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</si>
  <si>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</si>
  <si>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</si>
  <si>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</si>
  <si>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</si>
  <si>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</si>
  <si>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</si>
  <si>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</si>
  <si>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</si>
  <si>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</si>
  <si>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</si>
  <si>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</si>
  <si>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</si>
  <si>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</si>
  <si>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</si>
  <si>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</si>
  <si>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</si>
  <si>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</si>
  <si>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</si>
  <si>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</si>
  <si>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</si>
  <si>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</si>
  <si>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</si>
  <si>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</si>
  <si>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</si>
  <si>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</si>
  <si>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</si>
  <si>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</si>
  <si>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</si>
  <si>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</si>
  <si>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</si>
  <si>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</si>
  <si>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</si>
  <si>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</si>
  <si>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</si>
  <si>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</si>
  <si>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</si>
  <si>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</si>
  <si>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</si>
  <si>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</si>
  <si>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</si>
  <si>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</si>
  <si>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</si>
  <si>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</si>
  <si>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</si>
  <si>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</si>
  <si>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</si>
  <si>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</si>
  <si>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</si>
  <si>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</si>
  <si>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</si>
  <si>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</si>
  <si>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</si>
  <si>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</si>
  <si>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</si>
  <si>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</si>
  <si>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</si>
  <si>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</si>
  <si>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</si>
  <si>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</si>
  <si>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</si>
  <si>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</si>
  <si>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</si>
  <si>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</si>
  <si>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</si>
  <si>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</si>
  <si>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</si>
  <si>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</si>
  <si>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</si>
  <si>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</si>
  <si>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</si>
  <si>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</si>
  <si>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</si>
  <si>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</si>
  <si>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</si>
  <si>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</si>
  <si>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</si>
  <si>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</si>
  <si>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</si>
  <si>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</si>
  <si>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</si>
  <si>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</si>
  <si>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</si>
  <si>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</si>
  <si>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</si>
  <si>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</si>
  <si>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</si>
  <si>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</si>
  <si>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</si>
  <si>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</si>
  <si>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</si>
  <si>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</si>
  <si>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</si>
  <si>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</si>
  <si>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</si>
  <si>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</si>
  <si>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</si>
  <si>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</si>
  <si>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</si>
  <si>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</si>
  <si>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</si>
  <si>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</si>
  <si>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</si>
  <si>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</si>
  <si>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</si>
  <si>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</si>
  <si>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</si>
  <si>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</si>
  <si>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</si>
  <si>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</si>
  <si>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</si>
  <si>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</si>
  <si>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</si>
  <si>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</si>
  <si>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</si>
  <si>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</si>
  <si>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</si>
  <si>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</si>
  <si>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</si>
  <si>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</si>
  <si>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</si>
  <si>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</si>
  <si>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</si>
  <si>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</si>
  <si>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</si>
  <si>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</si>
  <si>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</si>
  <si>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</si>
  <si>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</si>
  <si>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</si>
  <si>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</si>
  <si>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</si>
  <si>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</si>
  <si>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</si>
  <si>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</si>
  <si>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</si>
  <si>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</si>
  <si>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</si>
  <si>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</si>
  <si>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</si>
  <si>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</si>
  <si>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</si>
  <si>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</si>
  <si>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</si>
  <si>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</si>
  <si>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</si>
  <si>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</si>
  <si>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</si>
  <si>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</si>
  <si>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</si>
  <si>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</si>
  <si>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</si>
  <si>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</si>
  <si>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</si>
  <si>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</si>
  <si>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</si>
  <si>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</si>
  <si>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</si>
  <si>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</si>
  <si>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</si>
  <si>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</si>
  <si>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</si>
  <si>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</si>
  <si>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</si>
  <si>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</si>
  <si>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</si>
  <si>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</si>
  <si>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</si>
  <si>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</si>
  <si>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</si>
  <si>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</si>
  <si>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</si>
  <si>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</si>
  <si>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</si>
  <si>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</si>
  <si>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</si>
  <si>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</si>
  <si>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</si>
  <si>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</si>
  <si>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</si>
  <si>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</si>
  <si>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</si>
  <si>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</si>
  <si>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</si>
  <si>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</si>
  <si>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</si>
  <si>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</si>
  <si>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</si>
  <si>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</si>
  <si>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</si>
  <si>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</si>
  <si>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</si>
  <si>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</si>
  <si>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</si>
  <si>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</si>
  <si>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</si>
  <si>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</si>
  <si>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</si>
  <si>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</si>
  <si>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</si>
  <si>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</si>
  <si>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</si>
  <si>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</si>
  <si>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</si>
  <si>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</si>
  <si>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</si>
  <si>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</si>
  <si>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</si>
  <si>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</si>
  <si>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</si>
  <si>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</si>
  <si>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</si>
  <si>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</si>
  <si>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</si>
  <si>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</si>
  <si>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</si>
  <si>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</si>
  <si>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</si>
  <si>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</si>
  <si>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</si>
  <si>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</si>
  <si>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</si>
  <si>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</si>
  <si>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</si>
  <si>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</si>
  <si>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</si>
  <si>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</si>
  <si>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</si>
  <si>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</si>
  <si>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</si>
  <si>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</si>
  <si>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</si>
  <si>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</si>
  <si>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</si>
  <si>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</si>
  <si>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</si>
  <si>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</si>
  <si>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</si>
  <si>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</si>
  <si>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</si>
  <si>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</si>
  <si>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</si>
  <si>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</si>
  <si>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</si>
  <si>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</si>
  <si>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</si>
  <si>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</si>
  <si>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</si>
  <si>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</si>
  <si>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</si>
  <si>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</si>
  <si>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</si>
  <si>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</si>
  <si>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</si>
  <si>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</si>
  <si>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</si>
  <si>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</si>
  <si>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</si>
  <si>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</si>
  <si>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</si>
  <si>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</si>
  <si>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</si>
  <si>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</si>
  <si>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</si>
  <si>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</si>
  <si>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</si>
  <si>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</si>
  <si>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</si>
  <si>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</si>
  <si>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</si>
  <si>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</si>
  <si>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</si>
  <si>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</si>
  <si>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</si>
  <si>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</si>
  <si>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</si>
  <si>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</si>
  <si>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</si>
  <si>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</si>
  <si>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</si>
  <si>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</si>
  <si>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</si>
  <si>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</si>
  <si>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</si>
  <si>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</si>
  <si>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</si>
  <si>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</si>
  <si>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</si>
  <si>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</si>
  <si>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</si>
  <si>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</si>
  <si>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</si>
  <si>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</si>
  <si>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</si>
  <si>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</si>
  <si>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</si>
  <si>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</si>
  <si>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</si>
  <si>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</si>
  <si>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</si>
  <si>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</si>
  <si>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</si>
  <si>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</si>
  <si>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</si>
  <si>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</si>
  <si>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</si>
  <si>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</si>
  <si>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</si>
  <si>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</si>
  <si>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</si>
  <si>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</si>
  <si>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</si>
  <si>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</si>
  <si>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</si>
  <si>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</si>
  <si>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</si>
  <si>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</si>
  <si>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</si>
  <si>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</si>
  <si>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</si>
  <si>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</si>
  <si>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</si>
  <si>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</si>
  <si>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</si>
  <si>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</si>
  <si>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</si>
  <si>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</si>
  <si>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</si>
  <si>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</si>
  <si>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</si>
  <si>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</si>
  <si>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</si>
  <si>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</si>
  <si>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</si>
  <si>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</si>
  <si>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</si>
  <si>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</si>
  <si>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</si>
  <si>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</si>
  <si>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</si>
  <si>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</si>
  <si>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</si>
  <si>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</si>
  <si>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</si>
  <si>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</si>
  <si>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</si>
  <si>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</si>
  <si>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</si>
  <si>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</si>
  <si>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</si>
  <si>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</si>
  <si>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</si>
  <si>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</si>
  <si>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</si>
  <si>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</si>
  <si>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</si>
  <si>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</si>
  <si>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</si>
  <si>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</si>
  <si>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</si>
  <si>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</si>
  <si>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</si>
  <si>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</si>
  <si>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</si>
  <si>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</si>
  <si>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</si>
  <si>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</si>
  <si>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</si>
  <si>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</si>
  <si>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</si>
  <si>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</si>
  <si>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</si>
  <si>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</si>
  <si>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</si>
  <si>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</si>
  <si>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</si>
  <si>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</si>
  <si>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</si>
  <si>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</si>
  <si>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</si>
  <si>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</si>
  <si>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</si>
  <si>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</si>
  <si>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</si>
  <si>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</si>
  <si>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</si>
  <si>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</si>
  <si>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</si>
  <si>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</si>
  <si>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</si>
  <si>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</si>
  <si>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</si>
  <si>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</si>
  <si>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</si>
  <si>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</si>
  <si>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</si>
  <si>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</si>
  <si>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</si>
  <si>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</si>
  <si>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</si>
  <si>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</si>
  <si>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</si>
  <si>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</si>
  <si>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</si>
  <si>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</si>
  <si>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</si>
  <si>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</si>
  <si>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</si>
  <si>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</si>
  <si>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</si>
  <si>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</si>
  <si>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</si>
  <si>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</si>
  <si>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</si>
  <si>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</si>
  <si>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</si>
  <si>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</si>
  <si>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</si>
  <si>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</si>
  <si>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</si>
  <si>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</si>
  <si>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</si>
  <si>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</si>
  <si>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</si>
  <si>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</si>
  <si>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</si>
  <si>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</si>
  <si>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</si>
  <si>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</si>
  <si>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</si>
  <si>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</si>
  <si>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</si>
  <si>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</si>
  <si>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</si>
  <si>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</si>
  <si>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</si>
  <si>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</si>
  <si>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</si>
  <si>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</si>
  <si>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</si>
  <si>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</si>
  <si>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</si>
  <si>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</si>
  <si>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</si>
  <si>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</si>
  <si>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</si>
  <si>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</si>
  <si>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</si>
  <si>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</si>
  <si>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</si>
  <si>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</si>
  <si>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</si>
  <si>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</si>
  <si>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</si>
  <si>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</si>
  <si>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</si>
  <si>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</si>
  <si>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</si>
  <si>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</si>
  <si>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</si>
  <si>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</si>
  <si>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</si>
  <si>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</si>
  <si>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</si>
  <si>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</si>
  <si>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</si>
  <si>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</si>
  <si>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</si>
  <si>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</si>
  <si>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</si>
  <si>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</si>
  <si>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</si>
  <si>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</si>
  <si>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</si>
  <si>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</si>
  <si>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</si>
  <si>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</si>
  <si>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</si>
  <si>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</si>
  <si>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</si>
  <si>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</si>
  <si>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</si>
  <si>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</si>
  <si>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</si>
  <si>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</si>
  <si>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</si>
  <si>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</si>
  <si>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</si>
  <si>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</si>
  <si>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</si>
  <si>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</si>
  <si>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</si>
  <si>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</si>
  <si>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</si>
  <si>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</si>
  <si>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</si>
  <si>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</si>
  <si>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</si>
  <si>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</si>
  <si>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</si>
  <si>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</si>
  <si>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</si>
  <si>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</si>
  <si>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</si>
  <si>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</si>
  <si>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</si>
  <si>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</si>
  <si>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</si>
  <si>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</si>
  <si>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</si>
  <si>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</si>
  <si>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</si>
  <si>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</si>
  <si>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</si>
  <si>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</si>
  <si>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</si>
  <si>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</si>
  <si>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</si>
  <si>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</si>
  <si>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</si>
  <si>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</si>
  <si>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</si>
  <si>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</si>
  <si>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</si>
  <si>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</si>
  <si>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</si>
  <si>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</si>
  <si>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</si>
  <si>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</si>
  <si>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</si>
  <si>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</si>
  <si>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</si>
  <si>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</si>
  <si>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</si>
  <si>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</si>
  <si>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</si>
  <si>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</si>
  <si>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</si>
  <si>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</si>
  <si>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</si>
  <si>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</si>
  <si>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</si>
  <si>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</si>
  <si>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</si>
  <si>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</si>
  <si>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</si>
  <si>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</si>
  <si>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</si>
  <si>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</si>
  <si>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</si>
  <si>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</si>
  <si>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</si>
  <si>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</si>
  <si>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</si>
  <si>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</si>
  <si>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</si>
  <si>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</si>
  <si>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</si>
  <si>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</si>
  <si>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</si>
  <si>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</si>
  <si>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</si>
  <si>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</si>
  <si>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</si>
  <si>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</si>
  <si>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</si>
  <si>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</si>
  <si>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</si>
  <si>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</si>
  <si>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</si>
  <si>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</si>
  <si>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</si>
  <si>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</si>
  <si>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</si>
  <si>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</si>
  <si>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</si>
  <si>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</si>
  <si>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</si>
  <si>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</si>
  <si>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</si>
  <si>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</si>
  <si>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</si>
  <si>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</si>
  <si>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</si>
  <si>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</si>
  <si>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</si>
  <si>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</si>
  <si>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</si>
  <si>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</si>
  <si>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</si>
  <si>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</si>
  <si>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</si>
  <si>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</si>
  <si>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</si>
  <si>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</si>
  <si>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</si>
  <si>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</si>
  <si>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</si>
  <si>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</si>
  <si>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</si>
  <si>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</si>
  <si>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</si>
  <si>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</si>
  <si>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</si>
  <si>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</si>
  <si>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</si>
  <si>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</si>
  <si>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</si>
  <si>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</si>
  <si>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</si>
  <si>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</si>
  <si>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</si>
  <si>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</si>
  <si>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</si>
  <si>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</si>
  <si>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</si>
  <si>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</si>
  <si>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</si>
  <si>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</si>
  <si>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</si>
  <si>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</si>
  <si>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</si>
  <si>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</si>
  <si>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</si>
  <si>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</si>
  <si>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</si>
  <si>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</si>
  <si>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</si>
  <si>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</si>
  <si>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</si>
  <si>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</si>
  <si>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</si>
  <si>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</si>
  <si>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</si>
  <si>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</si>
  <si>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</si>
  <si>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</si>
  <si>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</si>
  <si>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</si>
  <si>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</si>
  <si>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</si>
  <si>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</si>
  <si>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</si>
  <si>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</si>
  <si>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</si>
  <si>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</si>
  <si>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</si>
  <si>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</si>
  <si>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</si>
  <si>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</si>
  <si>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</si>
  <si>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</si>
  <si>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</si>
  <si>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</si>
  <si>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</si>
  <si>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</si>
  <si>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</si>
  <si>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</si>
  <si>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</si>
  <si>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</si>
  <si>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</si>
  <si>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</si>
  <si>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</si>
  <si>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</si>
  <si>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</si>
  <si>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</si>
  <si>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</si>
  <si>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</si>
  <si>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</si>
  <si>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</si>
  <si>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</si>
  <si>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</si>
  <si>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</si>
  <si>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</si>
  <si>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</si>
  <si>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</si>
  <si>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</si>
  <si>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</si>
  <si>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</si>
  <si>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</si>
  <si>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</si>
  <si>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</si>
  <si>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</si>
  <si>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</si>
  <si>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</si>
  <si>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</si>
  <si>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</si>
  <si>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</si>
  <si>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</si>
  <si>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</si>
  <si>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</si>
  <si>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</si>
  <si>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</si>
  <si>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</si>
  <si>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</si>
  <si>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</si>
  <si>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</si>
  <si>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</si>
  <si>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</si>
  <si>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</si>
  <si>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</si>
  <si>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</si>
  <si>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</si>
  <si>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</si>
  <si>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</si>
  <si>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</si>
  <si>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</si>
  <si>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</si>
  <si>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</si>
  <si>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</si>
  <si>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</si>
  <si>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</si>
  <si>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</si>
  <si>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</si>
  <si>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</si>
  <si>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</si>
  <si>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</si>
  <si>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</si>
  <si>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</si>
  <si>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</si>
  <si>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</si>
  <si>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</si>
  <si>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</si>
  <si>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</si>
  <si>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</si>
  <si>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</si>
  <si>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</si>
  <si>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</si>
  <si>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</si>
  <si>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</si>
  <si>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</si>
  <si>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</si>
  <si>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</si>
  <si>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</si>
  <si>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</si>
  <si>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</si>
  <si>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</si>
  <si>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</si>
  <si>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</si>
  <si>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</si>
  <si>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</si>
  <si>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</si>
  <si>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</si>
  <si>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</si>
  <si>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</si>
  <si>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</si>
  <si>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</si>
  <si>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</si>
  <si>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</si>
  <si>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</si>
  <si>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</si>
  <si>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</si>
  <si>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</si>
  <si>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</si>
  <si>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</si>
  <si>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</si>
  <si>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</si>
  <si>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</si>
  <si>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</si>
  <si>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</si>
  <si>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</si>
  <si>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</si>
  <si>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</si>
  <si>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</si>
  <si>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</si>
  <si>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</si>
  <si>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</si>
  <si>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</si>
  <si>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</si>
  <si>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</si>
  <si>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</si>
  <si>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</si>
  <si>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</si>
  <si>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</si>
  <si>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</si>
  <si>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</si>
  <si>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</si>
  <si>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</si>
  <si>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</si>
  <si>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</si>
  <si>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</si>
  <si>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</si>
  <si>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</si>
  <si>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</si>
  <si>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</si>
  <si>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</si>
  <si>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</si>
  <si>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</si>
  <si>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</si>
  <si>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</si>
  <si>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</si>
  <si>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</si>
  <si>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</si>
  <si>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</si>
  <si>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</si>
  <si>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</si>
  <si>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</si>
  <si>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</si>
  <si>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</si>
  <si>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</si>
  <si>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</si>
  <si>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</si>
  <si>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</si>
  <si>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</si>
  <si>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</si>
  <si>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</si>
  <si>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</si>
  <si>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</si>
  <si>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</si>
  <si>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</si>
  <si>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</si>
  <si>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</si>
  <si>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</si>
  <si>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</si>
  <si>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</si>
  <si>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</si>
  <si>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</si>
  <si>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</si>
  <si>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</si>
  <si>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</si>
  <si>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</si>
  <si>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</si>
  <si>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</si>
  <si>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</si>
  <si>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</si>
  <si>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</si>
  <si>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</si>
  <si>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</si>
  <si>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</si>
  <si>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</si>
  <si>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</si>
  <si>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</si>
  <si>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</si>
  <si>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</si>
  <si>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</si>
  <si>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</si>
  <si>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</si>
  <si>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</si>
  <si>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</si>
  <si>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</si>
  <si>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</si>
  <si>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</si>
  <si>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</si>
  <si>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</si>
  <si>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</si>
  <si>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</si>
  <si>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</si>
  <si>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</si>
  <si>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</si>
  <si>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</si>
  <si>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</si>
  <si>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</si>
  <si>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</si>
  <si>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</si>
  <si>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</si>
  <si>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</si>
  <si>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</si>
  <si>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</si>
  <si>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</si>
  <si>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</si>
  <si>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</si>
  <si>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</si>
  <si>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</si>
  <si>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</si>
  <si>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</si>
  <si>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</si>
  <si>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</si>
  <si>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</si>
  <si>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</si>
  <si>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</si>
  <si>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</si>
  <si>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</si>
  <si>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</si>
  <si>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</si>
  <si>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</si>
  <si>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</si>
  <si>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</si>
  <si>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</si>
  <si>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</si>
  <si>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</si>
  <si>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</si>
  <si>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</si>
  <si>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</si>
  <si>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</si>
  <si>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</si>
  <si>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</si>
  <si>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</si>
  <si>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</si>
  <si>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</si>
  <si>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</si>
  <si>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</si>
  <si>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</si>
  <si>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</si>
  <si>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</si>
  <si>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</si>
  <si>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</si>
  <si>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</si>
  <si>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</si>
  <si>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</si>
  <si>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</si>
  <si>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</si>
  <si>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</si>
  <si>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</si>
  <si>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</si>
  <si>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</si>
  <si>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</si>
  <si>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</si>
  <si>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</si>
  <si>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</si>
  <si>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</si>
  <si>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</si>
  <si>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</si>
  <si>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</si>
  <si>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</si>
  <si>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</si>
  <si>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</si>
  <si>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</si>
  <si>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</si>
  <si>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</si>
  <si>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</si>
  <si>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</si>
  <si>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</si>
  <si>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</si>
  <si>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</si>
  <si>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</si>
  <si>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</si>
  <si>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</si>
  <si>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</si>
  <si>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</si>
  <si>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</si>
  <si>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</si>
  <si>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</si>
  <si>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</si>
  <si>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</si>
  <si>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</si>
  <si>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</si>
  <si>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</si>
  <si>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</si>
  <si>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</si>
  <si>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</si>
  <si>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</si>
  <si>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</si>
  <si>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</si>
  <si>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</si>
  <si>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</si>
  <si>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</si>
  <si>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</si>
  <si>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</si>
  <si>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</si>
  <si>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</si>
  <si>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</si>
  <si>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</si>
  <si>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</si>
  <si>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</si>
  <si>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</si>
  <si>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</si>
  <si>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</si>
  <si>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</si>
  <si>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</si>
  <si>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</si>
  <si>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</si>
  <si>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</si>
  <si>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</si>
  <si>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</si>
  <si>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</si>
  <si>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</si>
  <si>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</si>
  <si>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</si>
  <si>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</si>
  <si>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</si>
  <si>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</si>
  <si>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</si>
  <si>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</si>
  <si>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</si>
  <si>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</si>
  <si>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</si>
  <si>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</si>
  <si>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</si>
  <si>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</si>
  <si>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</si>
  <si>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</si>
  <si>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</si>
  <si>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</si>
  <si>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</si>
  <si>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</si>
  <si>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</si>
  <si>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</si>
  <si>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</si>
  <si>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</si>
  <si>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</si>
  <si>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</si>
  <si>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</si>
  <si>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</si>
  <si>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</si>
  <si>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</si>
  <si>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</si>
  <si>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</si>
  <si>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</si>
  <si>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</si>
  <si>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</si>
  <si>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</si>
  <si>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</si>
  <si>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</si>
  <si>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</si>
  <si>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</si>
  <si>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</si>
  <si>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</si>
  <si>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</si>
  <si>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</si>
  <si>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</si>
  <si>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</si>
  <si>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</si>
  <si>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</si>
  <si>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</si>
  <si>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</si>
  <si>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</si>
  <si>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</si>
  <si>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</si>
  <si>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</si>
  <si>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</si>
  <si>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</si>
  <si>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</si>
  <si>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</si>
  <si>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</si>
  <si>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</si>
  <si>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</si>
  <si>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</si>
  <si>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</si>
  <si>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</si>
  <si>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</si>
  <si>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</si>
  <si>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</si>
  <si>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</si>
  <si>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</si>
  <si>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</si>
  <si>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</si>
  <si>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</si>
  <si>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</si>
  <si>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</si>
  <si>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</si>
  <si>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</si>
  <si>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</si>
  <si>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</si>
  <si>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</si>
  <si>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</si>
  <si>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</si>
  <si>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</si>
  <si>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</si>
  <si>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</si>
  <si>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</si>
  <si>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</si>
  <si>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</si>
  <si>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</si>
  <si>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</si>
  <si>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</si>
  <si>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</si>
  <si>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</si>
  <si>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</si>
  <si>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</si>
  <si>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</si>
  <si>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</si>
  <si>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</si>
  <si>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</si>
  <si>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</si>
  <si>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</si>
  <si>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</si>
  <si>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</si>
  <si>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</si>
  <si>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</si>
  <si>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</si>
  <si>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</si>
  <si>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</si>
  <si>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</si>
  <si>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</si>
  <si>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</si>
  <si>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</si>
  <si>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</si>
  <si>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</si>
  <si>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</si>
  <si>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</si>
  <si>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</si>
  <si>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</si>
  <si>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</si>
  <si>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</si>
  <si>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</si>
  <si>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</si>
  <si>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</si>
  <si>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</si>
  <si>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</si>
  <si>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</si>
  <si>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</si>
  <si>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</si>
  <si>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</si>
  <si>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</si>
  <si>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</si>
  <si>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</si>
  <si>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</si>
  <si>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</si>
  <si>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</si>
  <si>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</si>
  <si>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</si>
  <si>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</si>
  <si>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</si>
  <si>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</si>
  <si>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</si>
  <si>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</si>
  <si>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</si>
  <si>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</si>
  <si>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</si>
  <si>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</si>
  <si>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</si>
  <si>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</si>
  <si>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</si>
  <si>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</si>
  <si>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</si>
  <si>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</si>
  <si>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</si>
  <si>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</si>
  <si>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</si>
  <si>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</si>
  <si>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</si>
  <si>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</si>
  <si>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</si>
  <si>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</si>
  <si>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</si>
  <si>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</si>
  <si>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</si>
  <si>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</si>
  <si>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</si>
  <si>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</si>
  <si>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</si>
  <si>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</si>
  <si>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</si>
  <si>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</si>
  <si>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</si>
  <si>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</si>
  <si>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</si>
  <si>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</si>
  <si>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</si>
  <si>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</si>
  <si>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</si>
  <si>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</si>
  <si>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</si>
  <si>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</si>
  <si>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</si>
  <si>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</si>
  <si>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</si>
  <si>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</si>
  <si>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</si>
  <si>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</si>
  <si>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</si>
  <si>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</si>
  <si>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</si>
  <si>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</si>
  <si>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</si>
  <si>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</si>
  <si>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</si>
  <si>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</si>
  <si>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</si>
  <si>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</si>
  <si>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</si>
  <si>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</si>
  <si>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</si>
  <si>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</si>
  <si>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</si>
  <si>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</si>
  <si>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</si>
  <si>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</si>
  <si>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</si>
  <si>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</si>
  <si>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</si>
  <si>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</si>
  <si>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</si>
  <si>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</si>
  <si>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</si>
  <si>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</si>
  <si>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</si>
  <si>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</si>
  <si>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</si>
  <si>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</si>
  <si>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</si>
  <si>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</si>
  <si>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</si>
  <si>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</si>
  <si>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</si>
  <si>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</si>
  <si>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</si>
  <si>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</si>
  <si>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</si>
  <si>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</si>
  <si>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</si>
  <si>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</si>
  <si>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</si>
  <si>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</si>
  <si>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</si>
  <si>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</si>
  <si>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</si>
  <si>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</si>
  <si>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</si>
  <si>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</si>
  <si>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</si>
  <si>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</si>
  <si>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</si>
  <si>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</si>
  <si>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</si>
  <si>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</si>
  <si>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</si>
  <si>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</si>
  <si>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</si>
  <si>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</si>
  <si>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</si>
  <si>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</si>
  <si>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</si>
  <si>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</si>
  <si>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</si>
  <si>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</si>
  <si>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</si>
  <si>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</si>
  <si>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</si>
  <si>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</si>
  <si>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</si>
  <si>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</si>
  <si>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</si>
  <si>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</si>
  <si>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</si>
  <si>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</si>
  <si>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</si>
  <si>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</si>
  <si>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</si>
  <si>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</si>
  <si>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</si>
  <si>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</si>
  <si>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</si>
  <si>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</si>
  <si>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</si>
  <si>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</si>
  <si>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</si>
  <si>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</si>
  <si>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</si>
  <si>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</si>
  <si>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</si>
  <si>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</si>
  <si>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</si>
  <si>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</si>
  <si>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</si>
  <si>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</si>
  <si>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</si>
  <si>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</si>
  <si>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</si>
  <si>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</si>
  <si>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</si>
  <si>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</si>
  <si>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</si>
  <si>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</si>
  <si>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</si>
  <si>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</si>
  <si>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</si>
  <si>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</si>
  <si>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</si>
  <si>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</si>
  <si>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</si>
  <si>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</si>
  <si>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</si>
  <si>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</si>
  <si>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</si>
  <si>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</si>
  <si>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</si>
  <si>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</si>
  <si>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</si>
  <si>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</si>
  <si>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</si>
  <si>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</si>
  <si>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</si>
  <si>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</si>
  <si>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</si>
  <si>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</si>
  <si>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</si>
  <si>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</si>
  <si>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</si>
  <si>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</si>
  <si>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</si>
  <si>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</si>
  <si>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</si>
  <si>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</si>
  <si>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</si>
  <si>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</si>
  <si>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</si>
  <si>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</si>
  <si>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</si>
  <si>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</si>
  <si>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</si>
  <si>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</si>
  <si>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</si>
  <si>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</si>
  <si>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</si>
  <si>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</si>
  <si>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</si>
  <si>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</si>
  <si>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</si>
  <si>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</si>
  <si>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</si>
  <si>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</si>
  <si>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</si>
  <si>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</si>
  <si>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</si>
  <si>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</si>
  <si>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</si>
  <si>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</si>
  <si>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</si>
  <si>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</si>
  <si>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</si>
  <si>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</si>
  <si>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</si>
  <si>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</si>
  <si>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</si>
  <si>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</si>
  <si>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</si>
  <si>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</si>
  <si>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</si>
  <si>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</si>
  <si>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</si>
  <si>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</si>
  <si>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</si>
  <si>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</si>
  <si>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</si>
  <si>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</si>
  <si>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</si>
  <si>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</si>
  <si>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</si>
  <si>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</si>
  <si>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</si>
  <si>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</si>
  <si>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</si>
  <si>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</si>
  <si>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</si>
  <si>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</si>
  <si>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</si>
  <si>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</si>
  <si>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</si>
  <si>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</si>
  <si>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</si>
  <si>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</si>
  <si>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</si>
  <si>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</si>
  <si>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</si>
  <si>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</si>
  <si>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</si>
  <si>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</si>
  <si>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</si>
  <si>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</si>
  <si>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</si>
  <si>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</si>
  <si>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</si>
  <si>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</si>
  <si>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</si>
  <si>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</si>
  <si>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</si>
  <si>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</si>
  <si>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</si>
  <si>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</si>
  <si>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</si>
  <si>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</si>
  <si>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</si>
  <si>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</si>
  <si>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</si>
  <si>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</si>
  <si>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</si>
  <si>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</si>
  <si>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</si>
  <si>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</si>
  <si>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</si>
  <si>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</si>
  <si>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</si>
  <si>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</si>
  <si>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</si>
  <si>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</si>
  <si>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</si>
  <si>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</si>
  <si>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</si>
  <si>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</si>
  <si>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</si>
  <si>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</si>
  <si>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</si>
  <si>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</si>
  <si>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</si>
  <si>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</si>
  <si>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</si>
  <si>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</si>
  <si>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</si>
  <si>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</si>
  <si>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</si>
  <si>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</si>
  <si>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</si>
  <si>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</si>
  <si>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</si>
  <si>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</si>
  <si>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</si>
  <si>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</si>
  <si>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</si>
  <si>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</si>
  <si>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</si>
  <si>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</si>
  <si>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</si>
  <si>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</si>
  <si>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</si>
  <si>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</si>
  <si>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</si>
  <si>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</si>
  <si>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</si>
  <si>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</si>
  <si>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</si>
  <si>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</si>
  <si>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</si>
  <si>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</si>
  <si>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</si>
  <si>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</si>
  <si>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</si>
  <si>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</si>
  <si>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</si>
  <si>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</si>
  <si>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</si>
  <si>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</si>
  <si>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</si>
  <si>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</si>
  <si>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</si>
  <si>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</si>
  <si>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</si>
  <si>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</si>
  <si>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</si>
  <si>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</si>
  <si>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</si>
  <si>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</si>
  <si>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</si>
  <si>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</si>
  <si>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</si>
  <si>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</si>
  <si>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</si>
  <si>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</si>
  <si>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</si>
  <si>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</si>
  <si>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</si>
  <si>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</si>
  <si>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</si>
  <si>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</si>
  <si>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</si>
  <si>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</si>
  <si>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</si>
  <si>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</si>
  <si>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</si>
  <si>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</si>
  <si>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</si>
  <si>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</si>
  <si>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</si>
  <si>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</si>
  <si>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</si>
  <si>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</si>
  <si>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</si>
  <si>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</si>
  <si>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</si>
  <si>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</si>
  <si>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</si>
  <si>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</si>
  <si>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</si>
  <si>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</si>
  <si>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</si>
  <si>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</si>
  <si>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</si>
  <si>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</si>
  <si>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</si>
  <si>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</si>
  <si>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</si>
  <si>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</si>
  <si>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</si>
  <si>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</si>
  <si>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</si>
  <si>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</si>
  <si>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</si>
  <si>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</si>
  <si>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</si>
  <si>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</si>
  <si>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</si>
  <si>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</si>
  <si>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</si>
  <si>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</si>
  <si>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</si>
  <si>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</si>
  <si>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</si>
  <si>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</si>
  <si>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</si>
  <si>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</si>
  <si>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</si>
  <si>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</si>
  <si>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</si>
  <si>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</si>
  <si>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</si>
  <si>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</si>
  <si>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</si>
  <si>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</si>
  <si>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</si>
  <si>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</si>
  <si>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</si>
  <si>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</si>
  <si>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</si>
  <si>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</si>
  <si>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</si>
  <si>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</si>
  <si>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</si>
  <si>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</si>
  <si>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</si>
  <si>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</si>
  <si>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</si>
  <si>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</si>
  <si>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</si>
  <si>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</si>
  <si>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</si>
  <si>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</si>
  <si>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</si>
  <si>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</si>
  <si>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</si>
  <si>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</si>
  <si>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</si>
  <si>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</si>
  <si>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</si>
  <si>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</si>
  <si>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</si>
  <si>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</si>
  <si>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</si>
  <si>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</si>
  <si>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</si>
  <si>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</si>
  <si>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</si>
  <si>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</si>
  <si>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</si>
  <si>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</si>
  <si>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</si>
  <si>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</si>
  <si>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</si>
  <si>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</si>
  <si>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</si>
  <si>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</si>
  <si>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</si>
  <si>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</si>
  <si>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</si>
  <si>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</si>
  <si>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</si>
  <si>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</si>
  <si>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</si>
  <si>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</si>
  <si>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</si>
  <si>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</si>
  <si>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</si>
  <si>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</si>
  <si>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</si>
  <si>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</si>
  <si>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</si>
  <si>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</si>
  <si>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</si>
  <si>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</si>
  <si>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</si>
  <si>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</si>
  <si>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</si>
  <si>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</si>
  <si>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</si>
  <si>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</si>
  <si>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</si>
  <si>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</si>
  <si>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</si>
  <si>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</si>
  <si>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</si>
  <si>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</si>
  <si>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</si>
  <si>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</si>
  <si>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</si>
  <si>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</si>
  <si>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</si>
  <si>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</si>
  <si>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</si>
  <si>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</si>
  <si>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</si>
  <si>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</si>
  <si>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</si>
  <si>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</si>
  <si>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</si>
  <si>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</si>
  <si>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</si>
  <si>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</si>
  <si>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</si>
  <si>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</si>
  <si>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</si>
  <si>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</si>
  <si>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</si>
  <si>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</si>
  <si>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</si>
  <si>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</si>
  <si>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</si>
  <si>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</si>
  <si>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</si>
  <si>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</si>
  <si>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</si>
  <si>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</si>
  <si>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</si>
  <si>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</si>
  <si>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</si>
  <si>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</si>
  <si>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</si>
  <si>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</si>
  <si>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</si>
  <si>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</si>
  <si>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</si>
  <si>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</si>
  <si>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</si>
  <si>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</si>
  <si>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</si>
  <si>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</si>
  <si>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</si>
  <si>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</si>
  <si>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</si>
  <si>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</si>
  <si>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</si>
  <si>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</si>
  <si>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</si>
  <si>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</si>
  <si>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</si>
  <si>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</si>
  <si>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</si>
  <si>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</si>
  <si>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</si>
  <si>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</si>
  <si>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</si>
  <si>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</si>
  <si>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</si>
  <si>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</si>
  <si>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</si>
  <si>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</si>
  <si>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</si>
  <si>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</si>
  <si>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</si>
  <si>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</si>
  <si>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</si>
  <si>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</si>
  <si>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</si>
  <si>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</si>
  <si>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</si>
  <si>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</si>
  <si>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</si>
  <si>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</si>
  <si>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</si>
  <si>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</si>
  <si>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</si>
  <si>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</si>
  <si>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</si>
  <si>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</si>
  <si>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</si>
  <si>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</si>
  <si>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</si>
  <si>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</si>
  <si>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</si>
  <si>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</si>
  <si>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</si>
  <si>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</si>
  <si>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</si>
  <si>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</si>
  <si>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</si>
  <si>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</si>
  <si>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</si>
  <si>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</si>
  <si>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</si>
  <si>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</si>
  <si>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</si>
  <si>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</si>
  <si>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</si>
  <si>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</si>
  <si>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</si>
  <si>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</si>
  <si>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</si>
  <si>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</si>
  <si>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</si>
  <si>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</si>
  <si>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</si>
  <si>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</si>
  <si>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</si>
  <si>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</si>
  <si>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</si>
  <si>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</si>
  <si>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</si>
  <si>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</si>
  <si>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</si>
  <si>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</si>
  <si>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</si>
  <si>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</si>
  <si>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</si>
  <si>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</si>
  <si>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</si>
  <si>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</si>
  <si>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</si>
  <si>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</si>
  <si>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</si>
  <si>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</si>
  <si>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</si>
  <si>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</si>
  <si>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</si>
  <si>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</si>
  <si>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</si>
  <si>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</si>
  <si>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</si>
  <si>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</si>
  <si>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</si>
  <si>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</si>
  <si>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</si>
  <si>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</si>
  <si>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</si>
  <si>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</si>
  <si>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</si>
  <si>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</si>
  <si>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</si>
  <si>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</si>
  <si>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</si>
  <si>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</si>
  <si>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</si>
  <si>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</si>
  <si>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</si>
  <si>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</si>
  <si>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</si>
  <si>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</si>
  <si>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</si>
  <si>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</si>
  <si>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</si>
  <si>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</si>
  <si>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</si>
  <si>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</si>
  <si>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</si>
  <si>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</si>
  <si>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</si>
  <si>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</si>
  <si>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</si>
  <si>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</si>
  <si>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</si>
  <si>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</si>
  <si>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</si>
  <si>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</si>
  <si>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</si>
  <si>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</si>
  <si>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</si>
  <si>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</si>
  <si>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</si>
  <si>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</si>
  <si>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</si>
  <si>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</si>
  <si>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</si>
  <si>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</si>
  <si>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</si>
  <si>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</si>
  <si>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</si>
  <si>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</si>
  <si>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</si>
  <si>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</si>
  <si>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</si>
  <si>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</si>
  <si>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</si>
  <si>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</si>
  <si>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</si>
  <si>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</si>
  <si>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</si>
  <si>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</si>
  <si>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</si>
  <si>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</si>
  <si>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</si>
  <si>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</si>
  <si>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</si>
  <si>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</si>
  <si>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</si>
  <si>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</si>
  <si>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</si>
  <si>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</si>
  <si>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</si>
  <si>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</si>
  <si>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</si>
  <si>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</si>
  <si>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</si>
  <si>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</si>
  <si>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</si>
  <si>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</si>
  <si>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</si>
  <si>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</si>
  <si>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</si>
  <si>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</si>
  <si>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</si>
  <si>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</si>
  <si>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</si>
  <si>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</si>
  <si>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</si>
  <si>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</si>
  <si>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</si>
  <si>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</si>
  <si>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</si>
  <si>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</si>
  <si>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</si>
  <si>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</si>
  <si>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</si>
  <si>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</si>
  <si>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</si>
  <si>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</si>
  <si>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</si>
  <si>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</si>
  <si>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</si>
  <si>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</si>
  <si>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</si>
  <si>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</si>
  <si>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</si>
  <si>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</si>
  <si>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</si>
  <si>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</si>
  <si>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</si>
  <si>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</si>
  <si>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</si>
  <si>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</si>
  <si>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</si>
  <si>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</si>
  <si>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</si>
  <si>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</si>
  <si>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</si>
  <si>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</si>
  <si>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</si>
  <si>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</si>
  <si>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</si>
  <si>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</si>
  <si>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</si>
  <si>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</si>
  <si>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</si>
  <si>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</si>
  <si>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</si>
  <si>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</si>
  <si>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</si>
  <si>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</si>
  <si>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</si>
  <si>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</si>
  <si>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</si>
  <si>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</si>
  <si>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</si>
  <si>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</si>
  <si>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</si>
  <si>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</si>
  <si>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</si>
  <si>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</si>
  <si>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</si>
  <si>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</si>
  <si>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</si>
  <si>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</si>
  <si>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</si>
  <si>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</si>
  <si>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</si>
  <si>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</si>
  <si>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</si>
  <si>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</si>
  <si>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</si>
  <si>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</si>
  <si>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</si>
  <si>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</si>
  <si>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</si>
  <si>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</si>
  <si>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</si>
  <si>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</si>
  <si>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</si>
  <si>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</si>
  <si>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</si>
  <si>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</si>
  <si>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</si>
  <si>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</si>
  <si>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</si>
  <si>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</si>
  <si>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</si>
  <si>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</si>
  <si>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</si>
  <si>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</si>
  <si>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</si>
  <si>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</si>
  <si>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</si>
  <si>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</si>
  <si>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</si>
  <si>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</si>
  <si>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</si>
  <si>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</si>
  <si>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</si>
  <si>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</si>
  <si>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</si>
  <si>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</si>
  <si>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</si>
  <si>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</si>
  <si>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</si>
  <si>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</si>
  <si>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</si>
  <si>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</si>
  <si>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</si>
  <si>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</si>
  <si>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</si>
  <si>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</si>
  <si>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</si>
  <si>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</si>
  <si>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</si>
  <si>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</si>
  <si>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</si>
  <si>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</si>
  <si>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</si>
  <si>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</si>
  <si>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</si>
  <si>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</si>
  <si>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</si>
  <si>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</si>
  <si>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</si>
  <si>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</si>
  <si>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</si>
  <si>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</si>
  <si>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</si>
  <si>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</si>
  <si>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</si>
  <si>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</si>
  <si>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</si>
  <si>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</si>
  <si>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</si>
  <si>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</si>
  <si>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</si>
  <si>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</si>
  <si>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</si>
  <si>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</si>
  <si>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</si>
  <si>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</si>
  <si>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</si>
  <si>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</si>
  <si>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</si>
  <si>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</si>
  <si>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</si>
  <si>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</si>
  <si>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</si>
  <si>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</si>
  <si>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</si>
  <si>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</si>
  <si>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</si>
  <si>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</si>
  <si>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</si>
  <si>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</si>
  <si>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</si>
  <si>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</si>
  <si>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</si>
  <si>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</si>
  <si>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</si>
  <si>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</si>
  <si>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</si>
  <si>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</si>
  <si>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</si>
  <si>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</si>
  <si>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</si>
  <si>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</si>
  <si>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</si>
  <si>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</si>
  <si>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</si>
  <si>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</si>
  <si>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</si>
  <si>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</si>
  <si>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</si>
  <si>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</si>
  <si>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</si>
  <si>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</si>
  <si>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</si>
  <si>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</si>
  <si>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</si>
  <si>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</si>
  <si>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</si>
  <si>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</si>
  <si>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</si>
  <si>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</si>
  <si>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</si>
  <si>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</si>
  <si>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</si>
  <si>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</si>
  <si>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</si>
  <si>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</si>
  <si>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</si>
  <si>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</si>
  <si>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</si>
  <si>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</si>
  <si>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</si>
  <si>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</si>
  <si>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</si>
  <si>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</si>
  <si>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</si>
  <si>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</si>
  <si>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</si>
  <si>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</si>
  <si>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</si>
  <si>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</si>
  <si>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</si>
  <si>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</si>
  <si>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</si>
  <si>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</si>
  <si>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</si>
  <si>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</si>
  <si>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</si>
  <si>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</si>
  <si>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</si>
  <si>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</si>
  <si>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</si>
  <si>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</si>
  <si>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</si>
  <si>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</si>
  <si>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</si>
  <si>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</si>
  <si>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</si>
  <si>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</si>
  <si>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</si>
  <si>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</si>
  <si>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</si>
  <si>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</si>
  <si>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</si>
  <si>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</si>
  <si>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</si>
  <si>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</si>
  <si>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</si>
  <si>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</si>
  <si>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</si>
  <si>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</si>
  <si>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</si>
  <si>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</si>
  <si>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</si>
  <si>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</si>
  <si>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</si>
  <si>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</si>
  <si>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</si>
  <si>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</si>
  <si>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</si>
  <si>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</si>
  <si>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</si>
  <si>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</si>
  <si>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</si>
  <si>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</si>
  <si>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</si>
  <si>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</si>
  <si>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</si>
  <si>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</si>
  <si>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</si>
  <si>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</si>
  <si>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</si>
  <si>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</si>
  <si>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</si>
  <si>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</si>
  <si>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</si>
  <si>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</si>
  <si>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</si>
  <si>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</si>
  <si>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</si>
  <si>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</si>
  <si>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</si>
  <si>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</si>
  <si>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</si>
  <si>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</si>
  <si>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</si>
  <si>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</si>
  <si>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</si>
  <si>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</si>
  <si>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</si>
  <si>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</si>
  <si>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</si>
  <si>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</si>
  <si>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</si>
  <si>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</si>
  <si>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</si>
  <si>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</si>
  <si>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</si>
  <si>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</si>
  <si>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</si>
  <si>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</si>
  <si>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</si>
  <si>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</si>
  <si>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</si>
  <si>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</si>
  <si>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</si>
  <si>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</si>
  <si>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</si>
  <si>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</si>
  <si>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</si>
  <si>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</si>
  <si>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</si>
  <si>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</si>
  <si>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</si>
  <si>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</si>
  <si>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</si>
  <si>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</si>
  <si>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</si>
  <si>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</si>
  <si>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</si>
  <si>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</si>
  <si>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</si>
  <si>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</si>
  <si>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</si>
  <si>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</si>
  <si>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</si>
  <si>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</si>
  <si>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</si>
  <si>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</si>
  <si>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</si>
  <si>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</si>
  <si>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</si>
  <si>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</si>
  <si>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</si>
  <si>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</si>
  <si>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</si>
  <si>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</si>
  <si>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</si>
  <si>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</si>
  <si>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</si>
  <si>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</si>
  <si>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</si>
  <si>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</si>
  <si>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</si>
  <si>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</si>
  <si>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</si>
  <si>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</si>
  <si>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</si>
  <si>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</si>
  <si>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</si>
  <si>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</si>
  <si>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</si>
  <si>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</si>
  <si>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</si>
  <si>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</si>
  <si>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</si>
  <si>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</si>
  <si>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</si>
  <si>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</si>
  <si>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</si>
  <si>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</si>
  <si>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</si>
  <si>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</si>
  <si>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</si>
  <si>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</si>
  <si>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</si>
  <si>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</si>
  <si>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</si>
  <si>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</si>
  <si>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</si>
  <si>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</si>
  <si>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</si>
  <si>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</si>
  <si>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</si>
  <si>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</si>
  <si>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</si>
  <si>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</si>
  <si>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</si>
  <si>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</si>
  <si>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</si>
  <si>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</si>
  <si>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</si>
  <si>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</si>
  <si>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</si>
  <si>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</si>
  <si>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</si>
  <si>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</si>
  <si>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</si>
  <si>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</si>
  <si>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</si>
  <si>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</si>
  <si>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</si>
  <si>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</si>
  <si>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</si>
  <si>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</si>
  <si>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</si>
  <si>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</si>
  <si>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</si>
  <si>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</si>
  <si>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</si>
  <si>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</si>
  <si>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</si>
  <si>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</si>
  <si>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</si>
  <si>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</si>
  <si>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</si>
  <si>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</si>
  <si>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</si>
  <si>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</si>
  <si>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</si>
  <si>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</si>
  <si>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</si>
  <si>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</si>
  <si>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</si>
  <si>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</si>
  <si>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</si>
  <si>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</si>
  <si>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</si>
  <si>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</si>
  <si>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</si>
  <si>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</si>
  <si>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</si>
  <si>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</si>
  <si>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</si>
  <si>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</si>
  <si>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</si>
  <si>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</si>
  <si>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</si>
  <si>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</si>
  <si>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</si>
  <si>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</si>
  <si>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</si>
  <si>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</si>
  <si>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</si>
  <si>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</si>
  <si>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</si>
  <si>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</si>
  <si>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</si>
  <si>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</si>
  <si>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</si>
  <si>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</si>
  <si>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</si>
  <si>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</si>
  <si>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</si>
  <si>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</si>
  <si>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</si>
  <si>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</si>
  <si>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</si>
  <si>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</si>
  <si>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</si>
  <si>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</si>
  <si>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</si>
  <si>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</si>
  <si>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</si>
  <si>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</si>
  <si>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</si>
  <si>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</si>
  <si>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</si>
  <si>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</si>
  <si>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</si>
  <si>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</si>
  <si>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</si>
  <si>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</si>
  <si>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</si>
  <si>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</si>
  <si>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</si>
  <si>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</si>
  <si>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</si>
  <si>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</si>
  <si>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</si>
  <si>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</si>
  <si>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</si>
  <si>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</si>
  <si>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</si>
  <si>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</si>
  <si>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</si>
  <si>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</si>
  <si>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</si>
  <si>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</si>
  <si>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</si>
  <si>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</si>
  <si>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</si>
  <si>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</si>
  <si>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</si>
  <si>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</si>
  <si>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</si>
  <si>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</si>
  <si>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</si>
  <si>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</si>
  <si>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</si>
  <si>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</si>
  <si>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</si>
  <si>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</si>
  <si>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</si>
  <si>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</si>
  <si>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</si>
  <si>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</si>
  <si>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</si>
  <si>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</si>
  <si>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</si>
  <si>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</si>
  <si>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</si>
  <si>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</si>
  <si>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</si>
  <si>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</si>
  <si>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</si>
  <si>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</si>
  <si>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</si>
  <si>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</si>
  <si>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</si>
  <si>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</si>
  <si>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</si>
  <si>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</si>
  <si>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</si>
  <si>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</si>
  <si>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</si>
  <si>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</si>
  <si>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</si>
  <si>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</si>
  <si>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</si>
  <si>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</si>
  <si>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</si>
  <si>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</si>
  <si>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</si>
  <si>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</si>
  <si>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</si>
  <si>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</si>
  <si>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</si>
  <si>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</si>
  <si>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</si>
  <si>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</si>
  <si>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</si>
  <si>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</si>
  <si>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</si>
  <si>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</si>
  <si>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</si>
  <si>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</si>
  <si>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</si>
  <si>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</si>
  <si>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</si>
  <si>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</si>
  <si>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</si>
  <si>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</si>
  <si>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</si>
  <si>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</si>
  <si>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</si>
  <si>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</si>
  <si>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</si>
  <si>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</si>
  <si>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</si>
  <si>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</si>
  <si>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</si>
  <si>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</si>
  <si>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</si>
  <si>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</si>
  <si>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</si>
  <si>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</si>
  <si>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</si>
  <si>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</si>
  <si>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</si>
  <si>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</si>
  <si>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</si>
  <si>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</si>
  <si>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</si>
  <si>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</si>
  <si>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</si>
  <si>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</si>
  <si>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</si>
  <si>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</si>
  <si>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</si>
  <si>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</si>
  <si>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</si>
  <si>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</si>
  <si>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</si>
  <si>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</si>
  <si>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</si>
  <si>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</si>
  <si>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</si>
  <si>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</si>
  <si>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</si>
  <si>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</si>
  <si>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</si>
  <si>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</si>
  <si>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</si>
  <si>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</si>
  <si>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</si>
  <si>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</si>
  <si>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</si>
  <si>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</si>
  <si>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</si>
  <si>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</si>
  <si>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</si>
  <si>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</si>
  <si>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</si>
  <si>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</si>
  <si>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</si>
  <si>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</si>
  <si>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</si>
  <si>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</si>
  <si>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</si>
  <si>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</si>
  <si>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</si>
  <si>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</si>
  <si>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</si>
  <si>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</si>
  <si>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</si>
  <si>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</si>
  <si>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</si>
  <si>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</si>
  <si>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</si>
  <si>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</si>
  <si>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</si>
  <si>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</si>
  <si>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</si>
  <si>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</si>
  <si>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</si>
  <si>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</si>
  <si>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</si>
  <si>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</si>
  <si>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</si>
  <si>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</si>
  <si>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</si>
  <si>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</si>
  <si>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</si>
  <si>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</si>
  <si>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</si>
  <si>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</si>
  <si>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</si>
  <si>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</si>
  <si>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</si>
  <si>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</si>
  <si>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</si>
  <si>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</si>
  <si>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</si>
  <si>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</si>
  <si>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</si>
  <si>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</si>
  <si>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</si>
  <si>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</si>
  <si>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</si>
  <si>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</si>
  <si>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</si>
  <si>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</si>
  <si>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</si>
  <si>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</si>
  <si>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</si>
  <si>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</si>
  <si>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</si>
  <si>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</si>
  <si>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</si>
  <si>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</si>
  <si>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</si>
  <si>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</si>
  <si>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</si>
  <si>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</si>
  <si>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</si>
  <si>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</si>
  <si>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</si>
  <si>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</si>
  <si>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</si>
  <si>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</si>
  <si>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</si>
  <si>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</si>
  <si>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</si>
  <si>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</si>
  <si>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</si>
  <si>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</si>
  <si>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</si>
  <si>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</si>
  <si>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</si>
  <si>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</si>
  <si>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</si>
  <si>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</si>
  <si>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</si>
  <si>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</si>
  <si>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</si>
  <si>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</si>
  <si>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</si>
  <si>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</si>
  <si>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</si>
  <si>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</si>
  <si>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</si>
  <si>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</si>
  <si>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</si>
  <si>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</si>
  <si>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</si>
  <si>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</si>
  <si>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</si>
  <si>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</si>
  <si>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</si>
  <si>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</si>
  <si>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</si>
  <si>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</si>
  <si>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</si>
  <si>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</si>
  <si>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</si>
  <si>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</si>
  <si>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</si>
  <si>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</si>
  <si>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</si>
  <si>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</si>
  <si>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</si>
  <si>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</si>
  <si>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</si>
  <si>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</si>
  <si>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</si>
  <si>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</si>
  <si>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</si>
  <si>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</si>
  <si>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</si>
  <si>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</si>
  <si>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</si>
  <si>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</si>
  <si>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</si>
  <si>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</si>
  <si>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</si>
  <si>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</si>
  <si>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</si>
  <si>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</si>
  <si>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</si>
  <si>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</si>
  <si>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</si>
  <si>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</si>
  <si>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</si>
  <si>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</si>
  <si>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</si>
  <si>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</si>
  <si>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</si>
  <si>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</si>
  <si>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</si>
  <si>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</si>
  <si>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</si>
  <si>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</si>
  <si>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</si>
  <si>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</si>
  <si>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</si>
  <si>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</si>
  <si>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</si>
  <si>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</si>
  <si>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</si>
  <si>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</si>
  <si>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</si>
  <si>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</si>
  <si>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</si>
  <si>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</si>
  <si>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</si>
  <si>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</si>
  <si>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</si>
  <si>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</si>
  <si>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</si>
  <si>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</si>
  <si>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</si>
  <si>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</si>
  <si>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</si>
  <si>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</si>
  <si>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</si>
  <si>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</si>
  <si>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</si>
  <si>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</si>
  <si>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</si>
  <si>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</si>
  <si>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</si>
  <si>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</si>
  <si>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</si>
  <si>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</si>
  <si>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</si>
  <si>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</si>
  <si>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</si>
  <si>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</si>
  <si>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</si>
  <si>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</si>
  <si>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</si>
  <si>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</si>
  <si>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</si>
  <si>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</si>
  <si>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</si>
  <si>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</si>
  <si>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</si>
  <si>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</si>
  <si>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</si>
  <si>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</si>
  <si>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</si>
  <si>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</si>
  <si>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</si>
  <si>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</si>
  <si>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</si>
  <si>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</si>
  <si>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</si>
  <si>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</si>
  <si>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</si>
  <si>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</si>
  <si>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</si>
  <si>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</si>
  <si>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</si>
  <si>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</si>
  <si>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</si>
  <si>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</si>
  <si>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</si>
  <si>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</si>
  <si>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</si>
  <si>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</si>
  <si>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</si>
  <si>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</si>
  <si>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</si>
  <si>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</si>
  <si>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</si>
  <si>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</si>
  <si>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</si>
  <si>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</si>
  <si>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</si>
  <si>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</si>
  <si>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</si>
  <si>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</si>
  <si>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</si>
  <si>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</si>
  <si>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</si>
  <si>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</si>
  <si>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</si>
  <si>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</si>
  <si>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</si>
  <si>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</si>
  <si>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</si>
  <si>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</si>
  <si>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</si>
  <si>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</si>
  <si>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</si>
  <si>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</si>
  <si>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</si>
  <si>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</si>
  <si>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</si>
  <si>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</si>
  <si>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</si>
  <si>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</si>
  <si>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</si>
  <si>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</si>
  <si>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</si>
  <si>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</si>
  <si>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</si>
  <si>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</si>
  <si>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</si>
  <si>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</si>
  <si>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</si>
  <si>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</si>
  <si>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</si>
  <si>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</si>
  <si>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</si>
  <si>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</si>
  <si>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</si>
  <si>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</si>
  <si>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</si>
  <si>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</si>
  <si>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</si>
  <si>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</si>
  <si>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</si>
  <si>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</si>
  <si>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</si>
  <si>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</si>
  <si>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</si>
  <si>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</si>
  <si>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</si>
  <si>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</si>
  <si>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</si>
  <si>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</si>
  <si>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</si>
  <si>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</si>
  <si>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</si>
  <si>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</si>
  <si>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</si>
  <si>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</si>
  <si>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</si>
  <si>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</si>
  <si>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</si>
  <si>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</si>
  <si>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</si>
  <si>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</si>
  <si>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</si>
  <si>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</si>
  <si>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</si>
  <si>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</si>
  <si>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</si>
  <si>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</si>
  <si>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</si>
  <si>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</si>
  <si>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</si>
  <si>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</si>
  <si>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</si>
  <si>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</si>
  <si>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</si>
  <si>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</si>
  <si>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</si>
  <si>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</si>
  <si>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</si>
  <si>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</si>
  <si>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</si>
  <si>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</si>
  <si>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</si>
  <si>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</si>
  <si>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</si>
  <si>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</si>
  <si>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</si>
  <si>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</si>
  <si>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</si>
  <si>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</si>
  <si>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</si>
  <si>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</si>
  <si>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</si>
  <si>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</si>
  <si>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</si>
  <si>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</si>
  <si>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</si>
  <si>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</si>
  <si>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</si>
  <si>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</si>
  <si>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</si>
  <si>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</si>
  <si>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</si>
  <si>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</si>
  <si>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</si>
  <si>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</si>
  <si>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</si>
  <si>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</si>
  <si>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</si>
  <si>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</si>
  <si>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</si>
  <si>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</si>
  <si>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</si>
  <si>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</si>
  <si>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</si>
  <si>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</si>
  <si>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</si>
  <si>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</si>
  <si>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</si>
  <si>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</si>
  <si>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</si>
  <si>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</si>
  <si>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</si>
  <si>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</si>
  <si>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</si>
  <si>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</si>
  <si>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</si>
  <si>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</si>
  <si>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</si>
  <si>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</si>
  <si>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</si>
  <si>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</si>
  <si>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</si>
  <si>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</si>
  <si>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</si>
  <si>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</si>
  <si>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</si>
  <si>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</si>
  <si>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</si>
  <si>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</si>
  <si>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</si>
  <si>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</si>
  <si>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</si>
  <si>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</si>
  <si>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</si>
  <si>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</si>
  <si>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</si>
  <si>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</si>
  <si>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</si>
  <si>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</si>
  <si>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</si>
  <si>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</si>
  <si>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</si>
  <si>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</si>
  <si>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</si>
  <si>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</si>
  <si>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</si>
  <si>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</si>
  <si>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</si>
  <si>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</si>
  <si>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</si>
  <si>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</si>
  <si>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</si>
  <si>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</si>
  <si>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</si>
  <si>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</si>
  <si>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</si>
  <si>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</si>
  <si>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</si>
  <si>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</si>
  <si>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</si>
  <si>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</si>
  <si>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</si>
  <si>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</si>
  <si>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</si>
  <si>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</si>
  <si>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</si>
  <si>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</si>
  <si>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</si>
  <si>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</si>
  <si>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</si>
  <si>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</si>
  <si>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</si>
  <si>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</si>
  <si>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</si>
  <si>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</si>
  <si>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</si>
  <si>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</si>
  <si>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</si>
  <si>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</si>
  <si>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</si>
  <si>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</si>
  <si>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</si>
  <si>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</si>
  <si>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</si>
  <si>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</si>
  <si>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</si>
  <si>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</si>
  <si>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</si>
  <si>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</si>
  <si>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</si>
  <si>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</si>
  <si>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</si>
  <si>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</si>
  <si>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</si>
  <si>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</si>
  <si>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</si>
  <si>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</si>
  <si>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</si>
  <si>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</si>
  <si>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</si>
  <si>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</si>
  <si>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</si>
  <si>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</si>
  <si>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</si>
  <si>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</si>
  <si>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</si>
  <si>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</si>
  <si>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</si>
  <si>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</si>
  <si>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</si>
  <si>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</si>
  <si>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</si>
  <si>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</si>
  <si>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</si>
  <si>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</si>
  <si>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</si>
  <si>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</si>
  <si>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</si>
  <si>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</si>
  <si>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</si>
  <si>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</si>
  <si>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</si>
  <si>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</si>
  <si>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</si>
  <si>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</si>
  <si>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</si>
  <si>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</si>
  <si>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</si>
  <si>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</si>
  <si>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</si>
  <si>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</si>
  <si>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</si>
  <si>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</si>
  <si>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</si>
  <si>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</si>
  <si>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</si>
  <si>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</si>
  <si>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</si>
  <si>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</si>
  <si>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</si>
  <si>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</si>
  <si>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</si>
  <si>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</si>
  <si>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</si>
  <si>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</si>
  <si>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</si>
  <si>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</si>
  <si>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</si>
  <si>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</si>
  <si>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</si>
  <si>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</si>
  <si>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</si>
  <si>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</si>
  <si>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</si>
  <si>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</si>
  <si>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</si>
  <si>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</si>
  <si>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</si>
  <si>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</si>
  <si>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</si>
  <si>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</si>
  <si>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</si>
  <si>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</si>
  <si>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</si>
  <si>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</si>
  <si>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</si>
  <si>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</si>
  <si>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</si>
  <si>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</si>
  <si>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</si>
  <si>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</si>
  <si>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</si>
  <si>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</si>
  <si>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</si>
  <si>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</si>
  <si>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</si>
  <si>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</si>
  <si>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</si>
  <si>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</si>
  <si>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</si>
  <si>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</si>
  <si>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</si>
  <si>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</si>
  <si>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</si>
  <si>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</si>
  <si>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</si>
  <si>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</si>
  <si>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</si>
  <si>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</si>
  <si>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</si>
  <si>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</si>
  <si>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</si>
  <si>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</si>
  <si>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</si>
  <si>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</si>
  <si>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</si>
  <si>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</si>
  <si>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</si>
  <si>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</si>
  <si>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</si>
  <si>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</si>
  <si>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</si>
  <si>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</si>
  <si>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</si>
  <si>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</si>
  <si>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</si>
  <si>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</si>
  <si>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</si>
  <si>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</si>
  <si>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</si>
  <si>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</si>
  <si>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</si>
  <si>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</si>
  <si>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</si>
  <si>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</si>
  <si>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</si>
  <si>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</si>
  <si>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</si>
  <si>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</si>
  <si>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</si>
  <si>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</si>
  <si>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</si>
  <si>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</si>
  <si>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</si>
  <si>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</si>
  <si>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</si>
  <si>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</si>
  <si>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</si>
  <si>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</si>
  <si>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</si>
  <si>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</si>
  <si>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</si>
  <si>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</si>
  <si>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</si>
  <si>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</si>
  <si>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</si>
  <si>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</si>
  <si>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</si>
  <si>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</si>
  <si>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</si>
  <si>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</si>
  <si>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</si>
  <si>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</si>
  <si>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</si>
  <si>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</si>
  <si>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</si>
  <si>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</si>
  <si>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</si>
  <si>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</si>
  <si>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</si>
  <si>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</si>
  <si>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</si>
  <si>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</si>
  <si>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</si>
  <si>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</si>
  <si>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</si>
  <si>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</si>
  <si>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</si>
  <si>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</si>
  <si>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</si>
  <si>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</si>
  <si>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</si>
  <si>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</si>
  <si>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</si>
  <si>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</si>
  <si>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</si>
  <si>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</si>
  <si>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</si>
  <si>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</si>
  <si>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</si>
  <si>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</si>
  <si>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</si>
  <si>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</si>
  <si>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</si>
  <si>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</si>
  <si>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</si>
  <si>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</si>
  <si>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</si>
  <si>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</si>
  <si>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</si>
  <si>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</si>
  <si>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</si>
  <si>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</si>
  <si>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</si>
  <si>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</si>
  <si>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</si>
  <si>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</si>
  <si>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</si>
  <si>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</si>
  <si>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</si>
  <si>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</si>
  <si>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</si>
  <si>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</si>
  <si>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</si>
  <si>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</si>
  <si>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</si>
  <si>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</si>
  <si>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</si>
  <si>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</si>
  <si>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</si>
  <si>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</si>
  <si>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</si>
  <si>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</si>
  <si>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</si>
  <si>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</si>
  <si>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</si>
  <si>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</si>
  <si>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</si>
  <si>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</si>
  <si>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</si>
  <si>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</si>
  <si>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</si>
  <si>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</si>
  <si>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</si>
  <si>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</si>
  <si>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</si>
  <si>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</si>
  <si>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</si>
  <si>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</si>
  <si>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</si>
  <si>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</si>
  <si>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</si>
  <si>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</si>
  <si>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</si>
  <si>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</si>
  <si>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</si>
  <si>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</si>
  <si>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</si>
  <si>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</si>
  <si>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</si>
  <si>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</si>
  <si>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</si>
  <si>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</si>
  <si>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</si>
  <si>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</si>
  <si>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</si>
  <si>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</si>
  <si>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</si>
  <si>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</si>
  <si>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</si>
  <si>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</si>
  <si>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</si>
  <si>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</si>
  <si>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</si>
  <si>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</si>
  <si>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</si>
  <si>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</si>
  <si>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</si>
  <si>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</si>
  <si>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</si>
  <si>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</si>
  <si>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</si>
  <si>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</si>
  <si>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</si>
  <si>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</si>
  <si>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</si>
  <si>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</si>
  <si>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</si>
  <si>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</si>
  <si>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</si>
  <si>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</si>
  <si>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</si>
  <si>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</si>
  <si>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</si>
  <si>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</si>
  <si>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</si>
  <si>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</si>
  <si>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</si>
  <si>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</si>
  <si>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</si>
  <si>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</si>
  <si>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</si>
  <si>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</si>
  <si>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</si>
  <si>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</si>
  <si>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</si>
  <si>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</si>
  <si>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</si>
  <si>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</si>
  <si>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</si>
  <si>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</si>
  <si>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</si>
  <si>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</si>
  <si>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</si>
  <si>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</si>
  <si>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</si>
  <si>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</si>
  <si>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</si>
  <si>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</si>
  <si>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</si>
  <si>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</si>
  <si>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</si>
  <si>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</si>
  <si>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</si>
  <si>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</si>
  <si>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</si>
  <si>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</si>
  <si>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</si>
  <si>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</si>
  <si>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</si>
  <si>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</si>
  <si>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</si>
  <si>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</si>
  <si>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</si>
  <si>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</si>
  <si>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</si>
  <si>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</si>
  <si>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</si>
  <si>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</si>
  <si>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</si>
  <si>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</si>
  <si>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</si>
  <si>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</si>
  <si>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</si>
  <si>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</si>
  <si>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</si>
  <si>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</si>
  <si>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</si>
  <si>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</si>
  <si>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</si>
  <si>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</si>
  <si>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</si>
  <si>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</si>
  <si>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</si>
  <si>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</si>
  <si>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</si>
  <si>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</si>
  <si>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</si>
  <si>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</si>
  <si>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</si>
  <si>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</si>
  <si>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</si>
  <si>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</si>
  <si>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</si>
  <si>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</si>
  <si>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</si>
  <si>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</si>
  <si>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</si>
  <si>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</si>
  <si>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</si>
  <si>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</si>
  <si>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</si>
  <si>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</si>
  <si>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</si>
  <si>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</si>
  <si>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</si>
  <si>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</si>
  <si>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</si>
  <si>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</si>
  <si>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</si>
  <si>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</si>
  <si>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</si>
  <si>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</si>
  <si>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</si>
  <si>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</si>
  <si>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</si>
  <si>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</si>
  <si>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</si>
  <si>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</si>
  <si>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</si>
  <si>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</si>
  <si>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</si>
  <si>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</si>
  <si>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</si>
  <si>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</si>
  <si>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</si>
  <si>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</si>
  <si>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</si>
  <si>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</si>
  <si>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</si>
  <si>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</si>
  <si>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</si>
  <si>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</si>
  <si>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</si>
  <si>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</si>
  <si>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</si>
  <si>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</si>
  <si>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</si>
  <si>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</si>
  <si>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</si>
  <si>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</si>
  <si>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</si>
  <si>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</si>
  <si>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</si>
  <si>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</si>
  <si>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</si>
  <si>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</si>
  <si>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</si>
  <si>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</si>
  <si>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</si>
  <si>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</si>
  <si>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</si>
  <si>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</si>
  <si>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</si>
  <si>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</si>
  <si>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</si>
  <si>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</si>
  <si>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</si>
  <si>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</si>
  <si>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</si>
  <si>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</si>
  <si>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</si>
  <si>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</si>
  <si>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</si>
  <si>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</si>
  <si>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</si>
  <si>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</si>
  <si>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</si>
  <si>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</si>
  <si>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</si>
  <si>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</si>
  <si>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</si>
  <si>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</si>
  <si>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</si>
  <si>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</si>
  <si>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</si>
  <si>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</si>
  <si>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</si>
  <si>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</si>
  <si>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</si>
  <si>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</si>
  <si>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</si>
  <si>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</si>
  <si>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</si>
  <si>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</si>
  <si>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</si>
  <si>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</si>
  <si>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</si>
  <si>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</si>
  <si>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</si>
  <si>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</si>
  <si>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</si>
  <si>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</si>
  <si>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</si>
  <si>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</si>
  <si>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</si>
  <si>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</si>
  <si>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</si>
  <si>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</si>
  <si>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</si>
  <si>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</si>
  <si>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</si>
  <si>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</si>
  <si>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</si>
  <si>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</si>
  <si>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</si>
  <si>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</si>
  <si>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</si>
  <si>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</si>
  <si>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</si>
  <si>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</si>
  <si>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</si>
  <si>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</si>
  <si>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</si>
  <si>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</si>
  <si>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</si>
  <si>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</si>
  <si>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</si>
  <si>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</si>
  <si>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</si>
  <si>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</si>
  <si>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</si>
  <si>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</si>
  <si>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</si>
  <si>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</si>
  <si>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</si>
  <si>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</si>
  <si>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</si>
  <si>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</si>
  <si>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</si>
  <si>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</si>
  <si>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</si>
  <si>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</si>
  <si>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</si>
  <si>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</si>
  <si>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</si>
  <si>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</si>
  <si>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</si>
  <si>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</si>
  <si>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</si>
  <si>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</si>
  <si>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</si>
  <si>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</si>
  <si>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</si>
  <si>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</si>
  <si>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</si>
  <si>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</si>
  <si>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</si>
  <si>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</si>
  <si>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</si>
  <si>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</si>
  <si>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</si>
  <si>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</si>
  <si>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</si>
  <si>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</si>
  <si>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</si>
  <si>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</si>
  <si>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</si>
  <si>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</si>
  <si>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</si>
  <si>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</si>
  <si>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</si>
  <si>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</si>
  <si>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</si>
  <si>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</si>
  <si>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</si>
  <si>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</si>
  <si>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</si>
  <si>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</si>
  <si>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</si>
  <si>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</si>
  <si>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</si>
  <si>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</si>
  <si>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</si>
  <si>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</si>
  <si>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</si>
  <si>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</si>
  <si>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</si>
  <si>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</si>
  <si>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</si>
  <si>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</si>
  <si>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</si>
  <si>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</si>
  <si>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</si>
  <si>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</si>
  <si>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</si>
  <si>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</si>
  <si>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</si>
  <si>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</si>
  <si>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</si>
  <si>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</si>
  <si>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</si>
  <si>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</si>
  <si>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</si>
  <si>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</si>
  <si>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</si>
  <si>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</si>
  <si>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</si>
  <si>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</si>
  <si>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</si>
  <si>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</si>
  <si>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</si>
  <si>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</si>
  <si>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</si>
  <si>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</si>
  <si>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</si>
  <si>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</si>
  <si>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</si>
  <si>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</si>
  <si>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</si>
  <si>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</si>
  <si>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</si>
  <si>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</si>
  <si>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</si>
  <si>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</si>
  <si>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</si>
  <si>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</si>
  <si>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</si>
  <si>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</si>
  <si>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</si>
  <si>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</si>
  <si>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</si>
  <si>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</si>
  <si>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</si>
  <si>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</si>
  <si>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</si>
  <si>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</si>
  <si>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</si>
  <si>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</si>
  <si>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</si>
  <si>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</si>
  <si>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</si>
  <si>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</si>
  <si>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</si>
  <si>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</si>
  <si>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</si>
  <si>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</si>
  <si>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</si>
  <si>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</si>
  <si>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</si>
  <si>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</si>
  <si>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</si>
  <si>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</si>
  <si>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</si>
  <si>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</si>
  <si>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</si>
  <si>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</si>
  <si>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</si>
  <si>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</si>
  <si>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</si>
  <si>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</si>
  <si>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</si>
  <si>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</si>
  <si>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</si>
  <si>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</si>
  <si>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</si>
  <si>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</si>
  <si>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</si>
  <si>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</si>
  <si>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</si>
  <si>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</si>
  <si>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</si>
  <si>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</si>
  <si>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</si>
  <si>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</si>
  <si>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</si>
  <si>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</si>
  <si>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</si>
  <si>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</si>
  <si>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</si>
  <si>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</si>
  <si>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</si>
  <si>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</si>
  <si>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</si>
  <si>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</si>
  <si>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</si>
  <si>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</si>
  <si>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</si>
  <si>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</si>
  <si>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</si>
  <si>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</si>
  <si>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</si>
  <si>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</si>
  <si>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</si>
  <si>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</si>
  <si>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</si>
  <si>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</si>
  <si>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</si>
  <si>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</si>
  <si>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</si>
  <si>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</si>
  <si>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</si>
  <si>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</si>
  <si>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</si>
  <si>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</si>
  <si>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</si>
  <si>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</si>
  <si>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</si>
  <si>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</si>
  <si>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</si>
  <si>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</si>
  <si>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</si>
  <si>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</si>
  <si>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</si>
  <si>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</si>
  <si>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</si>
  <si>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</si>
  <si>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</si>
  <si>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</si>
  <si>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</si>
  <si>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</si>
  <si>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</si>
  <si>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</si>
  <si>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</si>
  <si>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</si>
  <si>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</si>
  <si>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</si>
  <si>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</si>
  <si>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</si>
  <si>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</si>
  <si>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</si>
  <si>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</si>
  <si>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</si>
  <si>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</si>
  <si>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</si>
  <si>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</si>
  <si>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</si>
  <si>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</si>
  <si>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</si>
  <si>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</si>
  <si>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</si>
  <si>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</si>
  <si>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</si>
  <si>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</si>
  <si>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</si>
  <si>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</si>
  <si>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</si>
  <si>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</si>
  <si>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</si>
  <si>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</si>
  <si>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</si>
  <si>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</si>
  <si>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</si>
  <si>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</si>
  <si>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</si>
  <si>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</si>
  <si>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</si>
  <si>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</si>
  <si>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</si>
  <si>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</si>
  <si>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</si>
  <si>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</si>
  <si>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</si>
  <si>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</si>
  <si>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</si>
  <si>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</si>
  <si>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</si>
  <si>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</si>
  <si>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</si>
  <si>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</si>
  <si>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</si>
  <si>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</si>
  <si>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</si>
  <si>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</si>
  <si>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</si>
  <si>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</si>
  <si>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</si>
  <si>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</si>
  <si>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</si>
  <si>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</si>
  <si>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</si>
  <si>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</si>
  <si>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</si>
  <si>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</si>
  <si>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</si>
  <si>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</si>
  <si>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</si>
  <si>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</si>
  <si>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</si>
  <si>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</si>
  <si>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</si>
  <si>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</si>
  <si>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</si>
  <si>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</si>
  <si>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</si>
  <si>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</si>
  <si>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</si>
  <si>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</si>
  <si>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</si>
  <si>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</si>
  <si>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</si>
  <si>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</si>
  <si>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</si>
  <si>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</si>
  <si>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</si>
  <si>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</si>
  <si>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</si>
  <si>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</si>
  <si>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</si>
  <si>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</si>
  <si>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</si>
  <si>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</si>
  <si>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</si>
  <si>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</si>
  <si>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</si>
  <si>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</si>
  <si>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</si>
  <si>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</si>
  <si>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</si>
  <si>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</si>
  <si>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</si>
  <si>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</si>
  <si>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</si>
  <si>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</si>
  <si>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</si>
  <si>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</si>
  <si>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</si>
  <si>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</si>
  <si>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</si>
  <si>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</si>
  <si>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</si>
  <si>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</si>
  <si>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</si>
  <si>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</si>
  <si>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</si>
  <si>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</si>
  <si>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</si>
  <si>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</si>
  <si>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</si>
  <si>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</si>
  <si>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</si>
  <si>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</si>
  <si>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</si>
  <si>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</si>
  <si>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</si>
  <si>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</si>
  <si>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</si>
  <si>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</si>
  <si>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</si>
  <si>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</si>
  <si>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</si>
  <si>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</si>
  <si>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</si>
  <si>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</si>
  <si>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</si>
  <si>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</si>
  <si>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</si>
  <si>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</si>
  <si>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</si>
  <si>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</si>
  <si>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</si>
  <si>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</si>
  <si>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</si>
  <si>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</si>
  <si>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</si>
  <si>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</si>
  <si>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</si>
  <si>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</si>
  <si>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</si>
  <si>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</si>
  <si>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</si>
  <si>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</si>
  <si>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</si>
  <si>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</si>
  <si>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</si>
  <si>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</si>
  <si>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</si>
  <si>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</si>
  <si>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</si>
  <si>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</si>
  <si>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</si>
  <si>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</si>
  <si>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</si>
  <si>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</si>
  <si>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</si>
  <si>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</si>
  <si>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</si>
  <si>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</si>
  <si>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</si>
  <si>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</si>
  <si>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</si>
  <si>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</si>
  <si>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</si>
  <si>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</si>
  <si>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</si>
  <si>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</si>
  <si>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</si>
  <si>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</si>
  <si>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</si>
  <si>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</si>
  <si>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</si>
  <si>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</si>
  <si>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</si>
  <si>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</si>
  <si>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</si>
  <si>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</si>
  <si>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</si>
  <si>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</si>
  <si>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</si>
  <si>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</si>
  <si>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</si>
  <si>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</si>
  <si>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</si>
  <si>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</si>
  <si>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</si>
  <si>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</si>
  <si>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</si>
  <si>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</si>
  <si>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</si>
  <si>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</si>
  <si>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</si>
  <si>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</si>
  <si>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</si>
  <si>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</si>
  <si>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</si>
  <si>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</si>
  <si>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</si>
  <si>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</si>
  <si>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</si>
  <si>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</si>
  <si>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</si>
  <si>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</si>
  <si>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</si>
  <si>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</si>
  <si>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</si>
  <si>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</si>
  <si>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</si>
  <si>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</si>
  <si>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</si>
  <si>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</si>
  <si>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</si>
  <si>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</si>
  <si>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</si>
  <si>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</si>
  <si>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</si>
  <si>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</si>
  <si>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</si>
  <si>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</si>
  <si>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</si>
  <si>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</si>
  <si>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</si>
  <si>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</si>
  <si>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</si>
  <si>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</si>
  <si>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</si>
  <si>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</si>
  <si>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</si>
  <si>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</si>
  <si>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</si>
  <si>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</si>
  <si>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</si>
  <si>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</si>
  <si>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</si>
  <si>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</si>
  <si>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</si>
  <si>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</si>
  <si>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</si>
  <si>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</si>
  <si>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</si>
  <si>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</si>
  <si>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</si>
  <si>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</si>
  <si>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</si>
  <si>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</si>
  <si>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</si>
  <si>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</si>
  <si>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</si>
  <si>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</si>
  <si>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</si>
  <si>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</si>
  <si>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</si>
  <si>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</si>
  <si>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</si>
  <si>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</si>
  <si>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</si>
  <si>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</si>
  <si>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</si>
  <si>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</si>
  <si>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</si>
  <si>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</si>
  <si>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</si>
  <si>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</si>
  <si>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</si>
  <si>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</si>
  <si>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</si>
  <si>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</si>
  <si>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</si>
  <si>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</si>
  <si>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</si>
  <si>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</si>
  <si>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</si>
  <si>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</si>
  <si>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</si>
  <si>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</si>
  <si>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</si>
  <si>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</si>
  <si>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</si>
  <si>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</si>
  <si>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</si>
  <si>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</si>
  <si>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</si>
  <si>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</si>
  <si>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</si>
  <si>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</si>
  <si>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</si>
  <si>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</si>
  <si>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</si>
  <si>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</si>
  <si>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</si>
  <si>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</si>
  <si>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</si>
  <si>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</si>
  <si>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</si>
  <si>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</si>
  <si>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</si>
  <si>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</si>
  <si>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</si>
  <si>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</si>
  <si>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</si>
  <si>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</si>
  <si>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</si>
  <si>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</si>
  <si>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</si>
  <si>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</si>
  <si>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</si>
  <si>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</si>
  <si>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</si>
  <si>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</si>
  <si>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</si>
  <si>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</si>
  <si>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</si>
  <si>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</si>
  <si>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</si>
  <si>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</si>
  <si>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</si>
  <si>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</si>
  <si>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</si>
  <si>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</si>
  <si>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</si>
  <si>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</si>
  <si>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</si>
  <si>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</si>
  <si>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</si>
  <si>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</si>
  <si>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</si>
  <si>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</si>
  <si>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</si>
  <si>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</si>
  <si>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</si>
  <si>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</si>
  <si>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</si>
  <si>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</si>
  <si>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</si>
  <si>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</si>
  <si>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</si>
  <si>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</si>
  <si>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</si>
  <si>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</si>
  <si>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</si>
  <si>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</si>
  <si>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</si>
  <si>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</si>
  <si>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</si>
  <si>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</si>
  <si>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</si>
  <si>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</si>
  <si>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</si>
  <si>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</si>
  <si>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</si>
  <si>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</si>
  <si>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</si>
  <si>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</si>
  <si>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</si>
  <si>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</si>
  <si>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</si>
  <si>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</si>
  <si>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</si>
  <si>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</si>
  <si>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</si>
  <si>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</si>
  <si>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</si>
  <si>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</si>
  <si>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</si>
  <si>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</si>
  <si>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</si>
  <si>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</si>
  <si>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</si>
  <si>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</si>
  <si>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</si>
  <si>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</si>
  <si>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</si>
  <si>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</si>
  <si>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</si>
  <si>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</si>
  <si>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</si>
  <si>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</si>
  <si>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</si>
  <si>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</si>
  <si>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</si>
  <si>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</si>
  <si>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</si>
  <si>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</si>
  <si>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</si>
  <si>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</si>
  <si>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</si>
  <si>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</si>
  <si>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</si>
  <si>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</si>
  <si>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</si>
  <si>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</si>
  <si>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</si>
  <si>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</si>
  <si>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</si>
  <si>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</si>
  <si>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</si>
  <si>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</si>
  <si>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</si>
  <si>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</si>
  <si>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</si>
  <si>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</si>
  <si>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</si>
  <si>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</si>
  <si>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</si>
  <si>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</si>
  <si>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</si>
  <si>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</si>
  <si>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</si>
  <si>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</si>
  <si>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</si>
  <si>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</si>
  <si>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</si>
  <si>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</si>
  <si>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</si>
  <si>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</si>
  <si>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</si>
  <si>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</si>
  <si>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</si>
  <si>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</si>
  <si>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</si>
  <si>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</si>
  <si>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</si>
  <si>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</si>
  <si>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</si>
  <si>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</si>
  <si>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</si>
  <si>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</si>
  <si>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</si>
  <si>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</si>
  <si>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</si>
  <si>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</si>
  <si>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</si>
  <si>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</si>
  <si>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</si>
  <si>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</si>
  <si>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</si>
  <si>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</si>
  <si>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</si>
  <si>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</si>
  <si>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</si>
  <si>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</si>
  <si>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</si>
  <si>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</si>
  <si>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</si>
  <si>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</si>
  <si>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</si>
  <si>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</si>
  <si>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</si>
  <si>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</si>
  <si>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</si>
  <si>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</si>
  <si>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</si>
  <si>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</si>
  <si>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</si>
  <si>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</si>
  <si>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</si>
  <si>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</si>
  <si>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</si>
  <si>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</si>
  <si>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</si>
  <si>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</si>
  <si>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</si>
  <si>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</si>
  <si>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</si>
  <si>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</si>
  <si>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</si>
  <si>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</si>
  <si>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</si>
  <si>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</si>
  <si>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</si>
  <si>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</si>
  <si>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</si>
  <si>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</si>
  <si>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</si>
  <si>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</si>
  <si>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</si>
  <si>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</si>
  <si>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</si>
  <si>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</si>
  <si>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</si>
  <si>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</si>
  <si>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</si>
  <si>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</si>
  <si>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</si>
  <si>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</si>
  <si>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</si>
  <si>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</si>
  <si>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</si>
  <si>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</si>
  <si>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</si>
  <si>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</si>
  <si>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</si>
  <si>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</si>
  <si>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</si>
  <si>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</si>
  <si>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</si>
  <si>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</si>
  <si>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</si>
  <si>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</si>
  <si>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</si>
  <si>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</si>
  <si>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</si>
  <si>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</si>
  <si>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</si>
  <si>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</si>
  <si>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</si>
  <si>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</si>
  <si>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</si>
  <si>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</si>
  <si>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</si>
  <si>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</si>
  <si>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</si>
  <si>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</si>
  <si>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</si>
  <si>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</si>
  <si>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</si>
  <si>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</si>
  <si>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</si>
  <si>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</si>
  <si>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</si>
  <si>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</si>
  <si>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</si>
  <si>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</si>
  <si>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</si>
  <si>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</si>
  <si>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</si>
  <si>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</si>
  <si>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</si>
  <si>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</si>
  <si>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</si>
  <si>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</si>
  <si>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</si>
  <si>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</si>
  <si>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</si>
  <si>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</si>
  <si>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</si>
  <si>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</si>
  <si>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</si>
  <si>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</si>
  <si>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</si>
  <si>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</si>
  <si>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</si>
  <si>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</si>
  <si>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</si>
  <si>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</si>
  <si>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</si>
  <si>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</si>
  <si>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</si>
  <si>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</si>
  <si>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</si>
  <si>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</si>
  <si>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</si>
  <si>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</si>
  <si>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</si>
  <si>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</si>
  <si>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</si>
  <si>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</si>
  <si>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</si>
  <si>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</si>
  <si>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</si>
  <si>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</si>
  <si>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</si>
  <si>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</si>
  <si>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</si>
  <si>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</si>
  <si>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</si>
  <si>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</si>
  <si>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</si>
  <si>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</si>
  <si>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</si>
  <si>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</si>
  <si>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</si>
  <si>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</si>
  <si>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</si>
  <si>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</si>
  <si>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</si>
  <si>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</si>
  <si>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</si>
  <si>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</si>
  <si>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</si>
  <si>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</si>
  <si>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</si>
  <si>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</si>
  <si>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</si>
  <si>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</si>
  <si>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</si>
  <si>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</si>
  <si>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</si>
  <si>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</si>
  <si>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</si>
  <si>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</si>
  <si>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</si>
  <si>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</si>
  <si>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</si>
  <si>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</si>
  <si>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</si>
  <si>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</si>
  <si>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</si>
  <si>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</si>
  <si>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</si>
  <si>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</si>
  <si>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</si>
  <si>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</si>
  <si>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</si>
  <si>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</si>
  <si>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</si>
  <si>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</si>
  <si>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</si>
  <si>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</si>
  <si>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</si>
  <si>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</si>
  <si>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</si>
  <si>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</si>
  <si>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</si>
  <si>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</si>
  <si>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</si>
  <si>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</si>
  <si>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</si>
  <si>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</si>
  <si>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</si>
  <si>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</si>
  <si>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</si>
  <si>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</si>
  <si>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</si>
  <si>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</si>
  <si>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</si>
  <si>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</si>
  <si>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</si>
  <si>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</si>
  <si>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</si>
  <si>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</si>
  <si>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</si>
  <si>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</si>
  <si>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</si>
  <si>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</si>
  <si>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</si>
  <si>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</si>
  <si>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</si>
  <si>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</si>
  <si>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</si>
  <si>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</si>
  <si>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</si>
  <si>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</si>
  <si>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</si>
  <si>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</si>
  <si>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</si>
  <si>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</si>
  <si>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</si>
  <si>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</si>
  <si>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</si>
  <si>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</si>
  <si>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</si>
  <si>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</si>
  <si>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</si>
  <si>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</si>
  <si>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</si>
  <si>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</si>
  <si>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</si>
  <si>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</si>
  <si>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</si>
  <si>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</si>
  <si>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</si>
  <si>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</si>
  <si>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</si>
  <si>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</si>
  <si>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</si>
  <si>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</si>
  <si>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</si>
  <si>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</si>
  <si>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</si>
  <si>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</si>
  <si>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</si>
  <si>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</si>
  <si>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</si>
  <si>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</si>
  <si>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</si>
  <si>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</si>
  <si>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</si>
  <si>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</si>
  <si>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</si>
  <si>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</si>
  <si>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</si>
  <si>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</si>
  <si>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</si>
  <si>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</si>
  <si>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</si>
  <si>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</si>
  <si>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</si>
  <si>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</si>
  <si>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</si>
  <si>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</si>
  <si>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</si>
  <si>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</si>
  <si>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</si>
  <si>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</si>
  <si>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</si>
  <si>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</si>
  <si>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</si>
  <si>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</si>
  <si>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</si>
  <si>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</si>
  <si>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</si>
  <si>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</si>
  <si>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</si>
  <si>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</si>
  <si>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</si>
  <si>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</si>
  <si>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</si>
  <si>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</si>
  <si>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</si>
  <si>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</si>
  <si>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</si>
  <si>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</si>
  <si>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</si>
  <si>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</si>
  <si>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</si>
  <si>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</si>
  <si>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</si>
  <si>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</si>
  <si>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</si>
  <si>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</si>
  <si>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</si>
  <si>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</si>
  <si>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</si>
  <si>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</si>
  <si>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</si>
  <si>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</si>
  <si>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</si>
  <si>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</si>
  <si>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</si>
  <si>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</si>
  <si>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</si>
  <si>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</si>
  <si>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</si>
  <si>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</si>
  <si>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</si>
  <si>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</si>
  <si>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</si>
  <si>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</si>
  <si>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</si>
  <si>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</si>
  <si>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</si>
  <si>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</si>
  <si>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</si>
  <si>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</si>
  <si>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</si>
  <si>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</si>
  <si>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</si>
  <si>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</si>
  <si>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</si>
  <si>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</si>
  <si>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</si>
  <si>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</si>
  <si>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</si>
  <si>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</si>
  <si>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</si>
  <si>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</si>
  <si>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</si>
  <si>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</si>
  <si>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</si>
  <si>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</si>
  <si>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</si>
  <si>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</si>
  <si>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</si>
  <si>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</si>
  <si>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</si>
  <si>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</si>
  <si>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</si>
  <si>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</si>
  <si>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</si>
  <si>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</si>
  <si>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</si>
  <si>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</si>
  <si>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</si>
  <si>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</si>
  <si>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</si>
  <si>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</si>
  <si>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</si>
  <si>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</si>
  <si>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</si>
  <si>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</si>
  <si>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</si>
  <si>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</si>
  <si>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</si>
  <si>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</si>
  <si>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</si>
  <si>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</si>
  <si>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</si>
  <si>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</si>
  <si>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</si>
  <si>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</si>
  <si>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</si>
  <si>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</si>
  <si>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</si>
  <si>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</si>
  <si>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</si>
  <si>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</si>
  <si>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</si>
  <si>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</si>
  <si>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</si>
  <si>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</si>
  <si>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</si>
  <si>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</si>
  <si>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</si>
  <si>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</si>
  <si>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</si>
  <si>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</si>
  <si>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</si>
  <si>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</si>
  <si>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</si>
  <si>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</si>
  <si>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</si>
  <si>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</si>
  <si>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</si>
  <si>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</si>
  <si>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</si>
  <si>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</si>
  <si>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</si>
  <si>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</si>
  <si>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</si>
  <si>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</si>
  <si>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</si>
  <si>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</si>
  <si>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</si>
  <si>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</si>
  <si>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</si>
  <si>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</si>
  <si>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</si>
  <si>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</si>
  <si>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</si>
  <si>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</si>
  <si>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</si>
  <si>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</si>
  <si>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</si>
  <si>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</si>
  <si>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</si>
  <si>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</si>
  <si>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</si>
  <si>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</si>
  <si>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</si>
  <si>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</si>
  <si>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</si>
  <si>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</si>
  <si>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</si>
  <si>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</si>
  <si>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</si>
  <si>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</si>
  <si>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</si>
  <si>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</si>
  <si>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</si>
  <si>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</si>
  <si>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</si>
  <si>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</si>
  <si>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</si>
  <si>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</si>
  <si>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</si>
  <si>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</si>
  <si>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</si>
  <si>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</si>
  <si>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</si>
  <si>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</si>
  <si>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</si>
  <si>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</si>
  <si>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</si>
  <si>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</si>
  <si>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</si>
  <si>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</si>
  <si>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</si>
  <si>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</si>
  <si>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</si>
  <si>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</si>
  <si>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</si>
  <si>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</si>
  <si>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</si>
  <si>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</si>
  <si>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</si>
  <si>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</si>
  <si>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</si>
  <si>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</si>
  <si>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</si>
  <si>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</si>
  <si>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</si>
  <si>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</si>
  <si>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</si>
  <si>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</si>
  <si>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</si>
  <si>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</si>
  <si>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</si>
  <si>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</si>
  <si>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</si>
  <si>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</si>
  <si>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</si>
  <si>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</si>
  <si>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</si>
  <si>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</si>
  <si>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</si>
  <si>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</si>
  <si>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</si>
  <si>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</si>
  <si>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</si>
  <si>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</si>
  <si>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</si>
  <si>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</si>
  <si>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</si>
  <si>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</si>
  <si>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</si>
  <si>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</si>
  <si>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</si>
  <si>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</si>
  <si>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</si>
  <si>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</si>
  <si>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</si>
  <si>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</si>
  <si>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</si>
  <si>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</si>
  <si>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</si>
  <si>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</si>
  <si>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</si>
  <si>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</si>
  <si>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</si>
  <si>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</si>
  <si>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</si>
  <si>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</si>
  <si>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</si>
  <si>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</si>
  <si>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</si>
  <si>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</si>
  <si>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</si>
  <si>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</si>
  <si>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</si>
  <si>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</si>
  <si>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</si>
  <si>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</si>
  <si>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</si>
  <si>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</si>
  <si>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</si>
  <si>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</si>
  <si>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</si>
  <si>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</si>
  <si>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</si>
  <si>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</si>
  <si>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</si>
  <si>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</si>
  <si>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</si>
  <si>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</si>
  <si>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</si>
  <si>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</si>
  <si>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</si>
  <si>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</si>
  <si>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</si>
  <si>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</si>
  <si>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</si>
  <si>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</si>
  <si>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</si>
  <si>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</si>
  <si>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</si>
  <si>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</si>
  <si>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</si>
  <si>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</si>
  <si>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</si>
  <si>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</si>
  <si>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</si>
  <si>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</si>
  <si>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</si>
  <si>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</si>
  <si>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</si>
  <si>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</si>
  <si>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</si>
  <si>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</si>
  <si>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</si>
  <si>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</si>
  <si>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</si>
  <si>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</si>
  <si>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</si>
  <si>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</si>
  <si>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</si>
  <si>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</si>
  <si>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</si>
  <si>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</si>
  <si>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</si>
  <si>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</si>
  <si>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</si>
  <si>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</si>
  <si>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</si>
  <si>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</si>
  <si>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</si>
  <si>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</si>
  <si>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</si>
  <si>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</si>
  <si>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</si>
  <si>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</si>
  <si>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</si>
  <si>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</si>
  <si>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</si>
  <si>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</si>
  <si>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</si>
  <si>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</si>
  <si>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</si>
  <si>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</si>
  <si>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</si>
  <si>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</si>
  <si>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</si>
  <si>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</si>
  <si>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</si>
  <si>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</si>
  <si>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</si>
  <si>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</si>
  <si>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</si>
  <si>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</si>
  <si>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</si>
  <si>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</si>
  <si>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</si>
  <si>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</si>
  <si>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</si>
  <si>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</si>
  <si>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</si>
  <si>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</si>
  <si>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</si>
  <si>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</si>
  <si>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</si>
  <si>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</si>
  <si>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</si>
  <si>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</si>
  <si>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</si>
  <si>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</si>
  <si>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</si>
  <si>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</si>
  <si>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</si>
  <si>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</si>
  <si>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</si>
  <si>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</si>
  <si>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</si>
  <si>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</si>
  <si>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</si>
  <si>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</si>
  <si>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</si>
  <si>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</si>
  <si>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</si>
  <si>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</si>
  <si>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</si>
  <si>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</si>
  <si>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</si>
  <si>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</si>
  <si>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</si>
  <si>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</si>
  <si>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</si>
  <si>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</si>
  <si>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</si>
  <si>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</si>
  <si>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</si>
  <si>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</si>
  <si>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</si>
  <si>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</si>
  <si>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</si>
  <si>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</si>
  <si>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</si>
  <si>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</si>
  <si>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</si>
  <si>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</si>
  <si>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</si>
  <si>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</si>
  <si>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</si>
  <si>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</si>
  <si>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</si>
  <si>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</si>
  <si>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</si>
  <si>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</si>
  <si>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</si>
  <si>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</si>
  <si>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</si>
  <si>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</si>
  <si>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</si>
  <si>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</si>
  <si>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</si>
  <si>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</si>
  <si>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</si>
  <si>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</si>
  <si>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</si>
  <si>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</si>
  <si>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</si>
  <si>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</si>
  <si>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</si>
  <si>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</si>
  <si>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</si>
  <si>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</si>
  <si>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</si>
  <si>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</si>
  <si>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</si>
  <si>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</si>
  <si>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</si>
  <si>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</si>
  <si>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</si>
  <si>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</si>
  <si>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</si>
  <si>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</si>
  <si>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</si>
  <si>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</si>
  <si>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</si>
  <si>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</si>
  <si>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</si>
  <si>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</si>
  <si>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</si>
  <si>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</si>
  <si>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</si>
  <si>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</si>
  <si>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</si>
  <si>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</si>
  <si>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</si>
  <si>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</si>
  <si>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</si>
  <si>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</si>
  <si>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</si>
  <si>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</si>
  <si>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</si>
  <si>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</si>
  <si>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</si>
  <si>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</si>
  <si>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</si>
  <si>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</si>
  <si>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</si>
  <si>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</si>
  <si>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</si>
  <si>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</si>
  <si>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</si>
  <si>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</si>
  <si>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</si>
  <si>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</si>
  <si>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</si>
  <si>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</si>
  <si>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</si>
  <si>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</si>
  <si>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</si>
  <si>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</si>
  <si>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</si>
  <si>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</si>
  <si>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</si>
  <si>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</si>
  <si>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</si>
  <si>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</si>
  <si>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</si>
  <si>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</si>
  <si>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</si>
  <si>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</si>
  <si>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</si>
  <si>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</si>
  <si>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</si>
  <si>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</si>
  <si>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</si>
  <si>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</si>
  <si>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</si>
  <si>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</si>
  <si>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</si>
  <si>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</si>
  <si>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</si>
  <si>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</si>
  <si>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</si>
  <si>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</si>
  <si>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</si>
  <si>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</si>
  <si>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</si>
  <si>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</si>
  <si>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</si>
  <si>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</si>
  <si>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</si>
  <si>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</si>
  <si>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</si>
  <si>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</si>
  <si>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</si>
  <si>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</si>
  <si>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</si>
  <si>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</si>
  <si>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</si>
  <si>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</si>
  <si>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</si>
  <si>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</si>
  <si>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</si>
  <si>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</si>
  <si>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</si>
  <si>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</si>
  <si>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</si>
  <si>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</si>
  <si>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</si>
  <si>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</si>
  <si>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</si>
  <si>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</si>
  <si>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</si>
  <si>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</si>
  <si>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</si>
  <si>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</si>
  <si>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</si>
  <si>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</si>
  <si>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</si>
  <si>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</si>
  <si>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</si>
  <si>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</si>
  <si>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</si>
  <si>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</si>
  <si>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</si>
  <si>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</si>
  <si>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</si>
  <si>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</si>
  <si>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</si>
  <si>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</si>
  <si>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</si>
  <si>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</si>
  <si>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</si>
  <si>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</si>
  <si>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</si>
  <si>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</si>
  <si>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</si>
  <si>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</si>
  <si>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</si>
  <si>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</si>
  <si>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</si>
  <si>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</si>
  <si>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</si>
  <si>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</si>
  <si>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</si>
  <si>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</si>
  <si>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</si>
  <si>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</si>
  <si>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</si>
  <si>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</si>
  <si>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</si>
  <si>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</si>
  <si>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</si>
  <si>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</si>
  <si>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</si>
  <si>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</si>
  <si>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</si>
  <si>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</si>
  <si>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</si>
  <si>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</si>
  <si>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</si>
  <si>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</si>
  <si>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</si>
  <si>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</si>
  <si>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</si>
  <si>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</si>
  <si>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</si>
  <si>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</si>
  <si>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</si>
  <si>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</si>
  <si>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</si>
  <si>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</si>
  <si>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</si>
  <si>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</si>
  <si>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</si>
  <si>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</si>
  <si>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</si>
  <si>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</si>
  <si>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</si>
  <si>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</si>
  <si>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</si>
  <si>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</si>
  <si>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</si>
  <si>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</si>
  <si>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</si>
  <si>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</si>
  <si>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</si>
  <si>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</si>
  <si>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</si>
  <si>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</si>
  <si>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</si>
  <si>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</si>
  <si>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</si>
  <si>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</si>
  <si>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</si>
  <si>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</si>
  <si>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</si>
  <si>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</si>
  <si>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</si>
  <si>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</si>
  <si>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</si>
  <si>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</si>
  <si>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</si>
  <si>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</si>
  <si>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</si>
  <si>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</si>
  <si>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</si>
  <si>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</si>
  <si>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</si>
  <si>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</si>
  <si>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</si>
  <si>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</si>
  <si>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</si>
  <si>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</si>
  <si>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</si>
  <si>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</si>
  <si>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</si>
  <si>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</si>
  <si>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</si>
  <si>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</si>
  <si>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</si>
  <si>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</si>
  <si>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</si>
  <si>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</si>
  <si>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</si>
  <si>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</si>
  <si>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</si>
  <si>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</si>
  <si>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</si>
  <si>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</si>
  <si>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</si>
  <si>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</si>
  <si>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</si>
  <si>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</si>
  <si>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</si>
  <si>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</si>
  <si>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</si>
  <si>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</si>
  <si>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</si>
  <si>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</si>
  <si>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</si>
  <si>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</si>
  <si>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</si>
  <si>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</si>
  <si>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</si>
  <si>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</si>
  <si>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</si>
  <si>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</si>
  <si>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</si>
  <si>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</si>
  <si>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</si>
  <si>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</si>
  <si>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</si>
  <si>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</si>
  <si>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</si>
  <si>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</si>
  <si>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</si>
  <si>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</si>
  <si>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</si>
  <si>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</si>
  <si>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</si>
  <si>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</si>
  <si>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</si>
  <si>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</si>
  <si>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</si>
  <si>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</si>
  <si>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</si>
  <si>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</si>
  <si>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</si>
  <si>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</si>
  <si>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</si>
  <si>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</si>
  <si>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</si>
  <si>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</si>
  <si>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</si>
  <si>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</si>
  <si>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</si>
  <si>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</si>
  <si>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</si>
  <si>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</si>
  <si>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</si>
  <si>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</si>
  <si>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</si>
  <si>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</si>
  <si>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</si>
  <si>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</si>
  <si>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</si>
  <si>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</si>
  <si>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</si>
  <si>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</si>
  <si>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</si>
  <si>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</si>
  <si>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</si>
  <si>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</si>
  <si>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</si>
  <si>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</si>
  <si>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</si>
  <si>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</si>
  <si>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</si>
  <si>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</si>
  <si>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</si>
  <si>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</si>
  <si>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</si>
  <si>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</si>
  <si>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</si>
  <si>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</si>
  <si>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</si>
  <si>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</si>
  <si>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</si>
  <si>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</si>
  <si>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</si>
  <si>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</si>
  <si>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</si>
  <si>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</si>
  <si>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</si>
  <si>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</si>
  <si>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</si>
  <si>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</si>
  <si>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</si>
  <si>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</si>
  <si>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</si>
  <si>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</si>
  <si>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</si>
  <si>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</si>
  <si>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</si>
  <si>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</si>
  <si>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</si>
  <si>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</si>
  <si>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</si>
  <si>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</si>
  <si>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</si>
  <si>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</si>
  <si>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</si>
  <si>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</si>
  <si>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</si>
  <si>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</si>
  <si>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</si>
  <si>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</si>
  <si>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</si>
  <si>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</si>
  <si>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</si>
  <si>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</si>
  <si>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</si>
  <si>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</si>
  <si>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</si>
  <si>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</si>
  <si>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</si>
  <si>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</si>
  <si>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</si>
  <si>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</si>
  <si>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</si>
  <si>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</si>
  <si>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</si>
  <si>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</si>
  <si>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</si>
  <si>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</si>
  <si>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</si>
  <si>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</si>
  <si>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</si>
  <si>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</si>
  <si>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</si>
  <si>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</si>
  <si>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</si>
  <si>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</si>
  <si>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</si>
  <si>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</si>
  <si>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</si>
  <si>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</si>
  <si>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</si>
  <si>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</si>
  <si>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</si>
  <si>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</si>
  <si>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</si>
  <si>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</si>
  <si>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</si>
  <si>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</si>
  <si>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</si>
  <si>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</si>
  <si>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</si>
  <si>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</si>
  <si>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</si>
  <si>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</si>
  <si>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</si>
  <si>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</si>
  <si>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</si>
  <si>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</si>
  <si>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</si>
  <si>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</si>
  <si>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</si>
  <si>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</si>
  <si>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</si>
  <si>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</si>
  <si>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</si>
  <si>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</si>
  <si>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</si>
  <si>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</si>
  <si>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</si>
  <si>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</si>
  <si>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</si>
  <si>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</si>
  <si>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</si>
  <si>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</si>
  <si>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</si>
  <si>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</si>
  <si>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</si>
  <si>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</si>
  <si>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</si>
  <si>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</si>
  <si>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</si>
  <si>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</si>
  <si>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</si>
  <si>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</si>
  <si>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</si>
  <si>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</si>
  <si>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</si>
  <si>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</si>
  <si>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</si>
  <si>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</si>
  <si>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</si>
  <si>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</si>
  <si>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</si>
  <si>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</si>
  <si>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</si>
  <si>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</si>
  <si>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</si>
  <si>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</si>
  <si>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</si>
  <si>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</si>
  <si>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</si>
  <si>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</si>
  <si>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</si>
  <si>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</si>
  <si>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</si>
  <si>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</si>
  <si>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</si>
  <si>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</si>
  <si>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</si>
  <si>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</si>
  <si>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</si>
  <si>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</si>
  <si>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</si>
  <si>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</si>
  <si>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</si>
  <si>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</si>
  <si>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</si>
  <si>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</si>
  <si>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</si>
  <si>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</si>
  <si>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</si>
  <si>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</si>
  <si>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</si>
  <si>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</si>
  <si>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</si>
  <si>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</si>
  <si>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</si>
  <si>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</si>
  <si>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</si>
  <si>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</si>
  <si>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</si>
  <si>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</si>
  <si>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</si>
  <si>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</si>
  <si>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</si>
  <si>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</si>
  <si>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</si>
  <si>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</si>
  <si>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</si>
  <si>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</si>
  <si>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</si>
  <si>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</si>
  <si>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</si>
  <si>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</si>
  <si>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</si>
  <si>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</si>
  <si>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</si>
  <si>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</si>
  <si>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</si>
  <si>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</si>
  <si>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</si>
  <si>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</si>
  <si>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</si>
  <si>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</si>
  <si>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</si>
  <si>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</si>
  <si>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</si>
  <si>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</si>
  <si>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</si>
  <si>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</si>
  <si>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</si>
  <si>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</si>
  <si>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</si>
  <si>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</si>
  <si>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</si>
  <si>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</si>
  <si>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</si>
  <si>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</si>
  <si>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</si>
  <si>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</si>
  <si>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</si>
  <si>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</si>
  <si>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</si>
  <si>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</si>
  <si>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</si>
  <si>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</si>
  <si>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</si>
  <si>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</si>
  <si>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</si>
  <si>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</si>
  <si>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</si>
  <si>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</si>
  <si>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</si>
  <si>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</si>
  <si>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</si>
  <si>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</si>
  <si>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</si>
  <si>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</si>
  <si>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</si>
  <si>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</si>
  <si>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</si>
  <si>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</si>
  <si>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</si>
  <si>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</si>
  <si>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</si>
  <si>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</si>
  <si>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</si>
  <si>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</si>
  <si>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</si>
  <si>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</si>
  <si>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</si>
  <si>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</si>
  <si>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</si>
  <si>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</si>
  <si>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</si>
  <si>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</si>
  <si>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</si>
  <si>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</si>
  <si>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</si>
  <si>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</si>
  <si>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</si>
  <si>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</si>
  <si>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</si>
  <si>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</si>
  <si>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</si>
  <si>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</si>
  <si>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</si>
  <si>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</si>
  <si>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</si>
  <si>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</si>
  <si>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</si>
  <si>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</si>
  <si>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</si>
  <si>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</si>
  <si>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</si>
  <si>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</si>
  <si>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</si>
  <si>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</si>
  <si>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</si>
  <si>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</si>
  <si>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</si>
  <si>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</si>
  <si>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</si>
  <si>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</si>
  <si>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</si>
  <si>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</si>
  <si>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</si>
  <si>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</si>
  <si>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</si>
  <si>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</si>
  <si>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</si>
  <si>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</si>
  <si>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</si>
  <si>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</si>
  <si>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</si>
  <si>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</si>
  <si>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</si>
  <si>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</si>
  <si>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</si>
  <si>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</si>
  <si>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</si>
  <si>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</si>
  <si>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</si>
  <si>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</si>
  <si>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</si>
  <si>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</si>
  <si>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</si>
  <si>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</si>
  <si>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</si>
  <si>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</si>
  <si>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</si>
  <si>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</si>
  <si>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</si>
  <si>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</si>
  <si>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</si>
  <si>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</si>
  <si>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</si>
  <si>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</si>
  <si>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</si>
  <si>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</si>
  <si>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</si>
  <si>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</si>
  <si>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</si>
  <si>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</si>
  <si>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</si>
  <si>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</si>
  <si>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</si>
  <si>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</si>
  <si>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</si>
  <si>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</si>
  <si>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</si>
  <si>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</si>
  <si>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</si>
  <si>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</si>
  <si>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</si>
  <si>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</si>
  <si>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</si>
  <si>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</si>
  <si>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</si>
  <si>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</si>
  <si>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</si>
  <si>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</si>
  <si>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</si>
  <si>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</si>
  <si>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</si>
  <si>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</si>
  <si>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</si>
  <si>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</si>
  <si>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</si>
  <si>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</si>
  <si>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</si>
  <si>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</si>
  <si>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</si>
  <si>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</si>
  <si>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</si>
  <si>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</si>
  <si>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</si>
  <si>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</si>
  <si>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</si>
  <si>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</si>
  <si>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</si>
  <si>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</si>
  <si>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</si>
  <si>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</si>
  <si>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</si>
  <si>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</si>
  <si>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</si>
  <si>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</si>
  <si>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</si>
  <si>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</si>
  <si>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</si>
  <si>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</si>
  <si>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</si>
  <si>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</si>
  <si>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</si>
  <si>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</si>
  <si>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</si>
  <si>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</si>
  <si>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</si>
  <si>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</si>
  <si>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</si>
  <si>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</si>
  <si>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</si>
  <si>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</si>
  <si>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</si>
  <si>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</si>
  <si>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</si>
  <si>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</si>
  <si>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</si>
  <si>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</si>
  <si>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</si>
  <si>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</si>
  <si>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</si>
  <si>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</si>
  <si>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</si>
  <si>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</si>
  <si>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</si>
  <si>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</si>
  <si>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</si>
  <si>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</si>
  <si>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</si>
  <si>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</si>
  <si>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</si>
  <si>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</si>
  <si>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</si>
  <si>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</si>
  <si>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</si>
  <si>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</si>
  <si>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</si>
  <si>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</si>
  <si>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</si>
  <si>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</si>
  <si>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</si>
  <si>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</si>
  <si>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</si>
  <si>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</si>
  <si>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</si>
  <si>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</si>
  <si>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</si>
  <si>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</si>
  <si>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</si>
  <si>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</si>
  <si>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</si>
  <si>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</si>
  <si>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</si>
  <si>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</si>
  <si>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</si>
  <si>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</si>
  <si>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</si>
  <si>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</si>
  <si>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</si>
  <si>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</si>
  <si>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</si>
  <si>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</si>
  <si>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</si>
  <si>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</si>
  <si>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</si>
  <si>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</si>
  <si>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</si>
  <si>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</si>
  <si>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</si>
  <si>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</si>
  <si>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</si>
  <si>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</si>
  <si>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</si>
  <si>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</si>
  <si>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</si>
  <si>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</si>
  <si>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</si>
  <si>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</si>
  <si>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</si>
  <si>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</si>
  <si>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</si>
  <si>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</si>
  <si>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</si>
  <si>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</si>
  <si>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</si>
  <si>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</si>
  <si>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</si>
  <si>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</si>
  <si>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</si>
  <si>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</si>
  <si>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</si>
  <si>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</si>
  <si>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</si>
  <si>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</si>
  <si>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</si>
  <si>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</si>
  <si>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</si>
  <si>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</si>
  <si>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</si>
  <si>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</si>
  <si>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</si>
  <si>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</si>
  <si>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</si>
  <si>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</si>
  <si>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</si>
  <si>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</si>
  <si>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</si>
  <si>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</si>
  <si>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</si>
  <si>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</si>
  <si>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</si>
  <si>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</si>
  <si>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</si>
  <si>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</si>
  <si>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</si>
  <si>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</si>
  <si>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</si>
  <si>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</si>
  <si>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</si>
  <si>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</si>
  <si>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</si>
  <si>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</si>
  <si>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</si>
  <si>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</si>
  <si>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</si>
  <si>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</si>
  <si>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</si>
  <si>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</si>
  <si>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</si>
  <si>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</si>
  <si>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</si>
  <si>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</si>
  <si>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</si>
  <si>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</si>
  <si>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</si>
  <si>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</si>
  <si>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</si>
  <si>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</si>
  <si>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</si>
  <si>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</si>
  <si>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</si>
  <si>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</si>
  <si>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</si>
  <si>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</si>
  <si>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</si>
  <si>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</si>
  <si>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</si>
  <si>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</si>
  <si>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</si>
  <si>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</si>
  <si>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</si>
  <si>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</si>
  <si>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</si>
  <si>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</si>
  <si>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</si>
  <si>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</si>
  <si>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</si>
  <si>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</si>
  <si>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</si>
  <si>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</si>
  <si>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</si>
  <si>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</si>
  <si>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</si>
  <si>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</si>
  <si>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</si>
  <si>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</si>
  <si>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</si>
  <si>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</si>
  <si>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</si>
  <si>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</si>
  <si>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</si>
  <si>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</si>
  <si>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</si>
  <si>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</si>
  <si>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</si>
  <si>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</si>
  <si>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</si>
  <si>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</si>
  <si>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</si>
  <si>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</si>
  <si>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</si>
  <si>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</si>
  <si>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</si>
  <si>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</si>
  <si>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</si>
  <si>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</si>
  <si>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</si>
  <si>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</si>
  <si>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</si>
  <si>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</si>
  <si>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</si>
  <si>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</si>
  <si>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</si>
  <si>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</si>
  <si>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</si>
  <si>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</si>
  <si>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</si>
  <si>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</si>
  <si>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</si>
  <si>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</si>
  <si>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</si>
  <si>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</si>
  <si>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</si>
  <si>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</si>
  <si>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</si>
  <si>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</si>
  <si>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</si>
  <si>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</si>
  <si>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</si>
  <si>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</si>
  <si>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</si>
  <si>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</si>
  <si>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</si>
  <si>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</si>
  <si>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</si>
  <si>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</si>
  <si>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</si>
  <si>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</si>
  <si>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</si>
  <si>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</si>
  <si>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</si>
  <si>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</si>
  <si>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</si>
  <si>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</si>
  <si>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</si>
  <si>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</si>
  <si>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</si>
  <si>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</si>
  <si>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</si>
  <si>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</si>
  <si>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</si>
  <si>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</si>
  <si>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</si>
  <si>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</si>
  <si>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</si>
  <si>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</si>
  <si>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</si>
  <si>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</si>
  <si>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</si>
  <si>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</si>
  <si>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</si>
  <si>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</si>
  <si>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</si>
  <si>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</si>
  <si>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</si>
  <si>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</si>
  <si>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</si>
  <si>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</si>
  <si>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</si>
  <si>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</si>
  <si>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</si>
  <si>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</si>
  <si>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</si>
  <si>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</si>
  <si>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</si>
  <si>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</si>
  <si>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</si>
  <si>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</si>
  <si>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</si>
  <si>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</si>
  <si>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</si>
  <si>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</si>
  <si>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</si>
  <si>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</si>
  <si>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</si>
  <si>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</si>
  <si>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</si>
  <si>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</si>
  <si>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</si>
  <si>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</si>
  <si>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</si>
  <si>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</si>
  <si>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</si>
  <si>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</si>
  <si>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</si>
  <si>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</si>
  <si>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</si>
  <si>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</si>
  <si>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</si>
  <si>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</si>
  <si>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</si>
  <si>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</si>
  <si>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</si>
  <si>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</si>
  <si>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</si>
  <si>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</si>
  <si>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</si>
  <si>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</si>
  <si>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</si>
  <si>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</si>
  <si>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</si>
  <si>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</si>
  <si>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</si>
  <si>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</si>
  <si>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</si>
  <si>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</si>
  <si>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</si>
  <si>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</si>
  <si>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</si>
  <si>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</si>
  <si>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</si>
  <si>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</si>
  <si>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</si>
  <si>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</si>
  <si>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</si>
  <si>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</si>
  <si>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</si>
  <si>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</si>
  <si>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</si>
  <si>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</si>
  <si>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</si>
  <si>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</si>
  <si>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</si>
  <si>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</si>
  <si>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</si>
  <si>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</si>
  <si>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</si>
  <si>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</si>
  <si>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</si>
  <si>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</si>
  <si>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</si>
  <si>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</si>
  <si>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</si>
  <si>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</si>
  <si>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</si>
  <si>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</si>
  <si>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</si>
  <si>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</si>
  <si>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</si>
  <si>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</si>
  <si>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</si>
  <si>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</si>
  <si>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</si>
  <si>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</si>
  <si>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</si>
  <si>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</si>
  <si>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</si>
  <si>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</si>
  <si>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</si>
  <si>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</si>
  <si>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</si>
  <si>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</si>
  <si>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</si>
  <si>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</si>
  <si>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</si>
  <si>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</si>
  <si>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</si>
  <si>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</si>
  <si>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</si>
  <si>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</si>
  <si>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</si>
  <si>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</si>
  <si>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</si>
  <si>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</si>
  <si>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</si>
  <si>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</si>
  <si>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</si>
  <si>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</si>
  <si>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</si>
  <si>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</si>
  <si>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</si>
  <si>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</si>
  <si>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</si>
  <si>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</si>
  <si>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</si>
  <si>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</si>
  <si>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</si>
  <si>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</si>
  <si>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</si>
  <si>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</si>
  <si>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</si>
  <si>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</si>
  <si>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</si>
  <si>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</si>
  <si>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</si>
  <si>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</si>
  <si>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</si>
  <si>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</si>
  <si>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</si>
  <si>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</si>
  <si>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</si>
  <si>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</si>
  <si>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</si>
  <si>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</si>
  <si>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</si>
  <si>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</si>
  <si>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</si>
  <si>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</si>
  <si>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</si>
  <si>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</si>
  <si>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</si>
  <si>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</si>
  <si>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</si>
  <si>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</si>
  <si>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</si>
  <si>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</si>
  <si>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</si>
  <si>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</si>
  <si>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</si>
  <si>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</si>
  <si>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</si>
  <si>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</si>
  <si>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</si>
  <si>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</si>
  <si>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</si>
  <si>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</si>
  <si>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</si>
  <si>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</si>
  <si>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</si>
  <si>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</si>
  <si>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</si>
  <si>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</si>
  <si>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</si>
  <si>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</si>
  <si>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</si>
  <si>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</si>
  <si>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</si>
  <si>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</si>
  <si>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</si>
  <si>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</si>
  <si>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</si>
  <si>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</si>
  <si>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</si>
  <si>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</si>
  <si>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</si>
  <si>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</si>
  <si>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</si>
  <si>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</si>
  <si>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</si>
  <si>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</si>
  <si>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</si>
  <si>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</si>
  <si>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</si>
  <si>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</si>
  <si>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</si>
  <si>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</si>
  <si>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</si>
  <si>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</si>
  <si>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</si>
  <si>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</si>
  <si>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</si>
  <si>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</si>
  <si>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</si>
  <si>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</si>
  <si>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</si>
  <si>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</si>
  <si>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</si>
  <si>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</si>
  <si>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</si>
  <si>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</si>
  <si>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</si>
  <si>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</si>
  <si>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</si>
  <si>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</si>
  <si>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</si>
  <si>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</si>
  <si>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</si>
  <si>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</si>
  <si>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</si>
  <si>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</si>
  <si>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</si>
  <si>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</si>
  <si>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</si>
  <si>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</si>
  <si>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</si>
  <si>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</si>
  <si>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</si>
  <si>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</si>
  <si>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</si>
  <si>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</si>
  <si>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</si>
  <si>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</si>
  <si>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</si>
  <si>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</si>
  <si>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</si>
  <si>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</si>
  <si>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</si>
  <si>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</si>
  <si>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</si>
  <si>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</si>
  <si>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</si>
  <si>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</si>
  <si>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</si>
  <si>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</si>
  <si>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</si>
  <si>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</si>
  <si>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</si>
  <si>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</si>
  <si>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</si>
  <si>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</si>
  <si>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</si>
  <si>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</si>
  <si>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</si>
  <si>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</si>
  <si>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</si>
  <si>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</si>
  <si>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</si>
  <si>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</si>
  <si>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</si>
  <si>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</si>
  <si>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</si>
  <si>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</si>
  <si>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</si>
  <si>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</si>
  <si>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</si>
  <si>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</si>
  <si>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</si>
  <si>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</si>
  <si>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</si>
  <si>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</si>
  <si>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</si>
  <si>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</si>
  <si>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</si>
  <si>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</si>
  <si>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</si>
  <si>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</si>
  <si>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</si>
  <si>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</si>
  <si>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</si>
  <si>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</si>
  <si>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</si>
  <si>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</si>
  <si>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</si>
  <si>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</si>
  <si>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</si>
  <si>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</si>
  <si>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</si>
  <si>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</si>
  <si>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</si>
  <si>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</si>
  <si>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</si>
  <si>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</si>
  <si>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</si>
  <si>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</si>
  <si>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</si>
  <si>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</si>
  <si>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</si>
  <si>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</si>
  <si>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</si>
  <si>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</si>
  <si>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</si>
  <si>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</si>
  <si>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</si>
  <si>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</si>
  <si>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</si>
  <si>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</si>
  <si>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</si>
  <si>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</si>
  <si>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</si>
  <si>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</si>
  <si>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</si>
  <si>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</si>
  <si>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</si>
  <si>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</si>
  <si>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</si>
  <si>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</si>
  <si>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</si>
  <si>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</si>
  <si>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</si>
  <si>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</si>
  <si>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</si>
  <si>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</si>
  <si>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</si>
  <si>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</si>
  <si>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</si>
  <si>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</si>
  <si>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</si>
  <si>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</si>
  <si>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</si>
  <si>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</si>
  <si>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</si>
  <si>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</si>
  <si>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</si>
  <si>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</si>
  <si>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</si>
  <si>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</si>
  <si>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</si>
  <si>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</si>
  <si>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</si>
  <si>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</si>
  <si>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</si>
  <si>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</si>
  <si>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</si>
  <si>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</si>
  <si>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</si>
  <si>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</si>
  <si>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</si>
  <si>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</si>
  <si>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</si>
  <si>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</si>
  <si>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</si>
  <si>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</si>
  <si>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</si>
  <si>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</si>
  <si>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</si>
  <si>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</si>
  <si>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</si>
  <si>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</si>
  <si>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</si>
  <si>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</si>
  <si>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</si>
  <si>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</si>
  <si>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</si>
  <si>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</si>
  <si>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</si>
  <si>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</si>
  <si>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</si>
  <si>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</si>
  <si>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</si>
  <si>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</si>
  <si>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</si>
  <si>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</si>
  <si>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</si>
  <si>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</si>
  <si>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</si>
  <si>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</si>
  <si>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</si>
  <si>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</si>
  <si>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</si>
  <si>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</si>
  <si>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</si>
  <si>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</si>
  <si>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</si>
  <si>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</si>
  <si>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</si>
  <si>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</si>
  <si>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</si>
  <si>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</si>
  <si>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</si>
  <si>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</si>
  <si>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</si>
  <si>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</si>
  <si>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</si>
  <si>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</si>
  <si>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</si>
  <si>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</si>
  <si>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</si>
  <si>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</si>
  <si>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</si>
  <si>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</si>
  <si>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</si>
  <si>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</si>
  <si>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</si>
  <si>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</si>
  <si>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</si>
  <si>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</si>
  <si>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</si>
  <si>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</si>
  <si>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</si>
  <si>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</si>
  <si>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</si>
  <si>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</si>
  <si>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</si>
  <si>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</si>
  <si>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</si>
  <si>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</si>
  <si>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</si>
  <si>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</si>
  <si>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</si>
  <si>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</si>
  <si>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</si>
  <si>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</si>
  <si>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</si>
  <si>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</si>
  <si>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</si>
  <si>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</si>
  <si>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</si>
  <si>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</si>
  <si>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</si>
  <si>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</si>
  <si>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</si>
  <si>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</si>
  <si>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</si>
  <si>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</si>
  <si>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</si>
  <si>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</si>
  <si>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</si>
  <si>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</si>
  <si>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</si>
  <si>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</si>
  <si>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</si>
  <si>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</si>
  <si>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</si>
  <si>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</si>
  <si>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</si>
  <si>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</si>
  <si>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</si>
  <si>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</si>
  <si>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</si>
  <si>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</si>
  <si>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</si>
  <si>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</si>
  <si>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</si>
  <si>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</si>
  <si>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</si>
  <si>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</si>
  <si>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</si>
  <si>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</si>
  <si>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</si>
  <si>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</si>
  <si>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</si>
  <si>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</si>
  <si>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</si>
  <si>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</si>
  <si>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</si>
  <si>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</si>
  <si>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</si>
  <si>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</si>
  <si>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</si>
  <si>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</si>
  <si>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</si>
  <si>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</si>
  <si>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</si>
  <si>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</si>
  <si>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</si>
  <si>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</si>
  <si>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</si>
  <si>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</si>
  <si>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</si>
  <si>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</si>
  <si>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</si>
  <si>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</si>
  <si>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</si>
  <si>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</si>
  <si>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</si>
  <si>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</si>
  <si>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</si>
  <si>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</si>
  <si>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</si>
  <si>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</si>
  <si>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</si>
  <si>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</si>
  <si>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</si>
  <si>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</si>
  <si>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</si>
  <si>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</si>
  <si>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</si>
  <si>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</si>
  <si>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</si>
  <si>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</si>
  <si>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</si>
  <si>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</si>
  <si>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</si>
  <si>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</si>
  <si>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</si>
  <si>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</si>
  <si>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</si>
  <si>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</si>
  <si>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</si>
  <si>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</si>
  <si>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</si>
  <si>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</si>
  <si>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</si>
  <si>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</si>
  <si>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</si>
  <si>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</si>
  <si>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</si>
  <si>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</si>
  <si>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</si>
  <si>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</si>
  <si>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</si>
  <si>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</si>
  <si>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</si>
  <si>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</si>
  <si>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</si>
  <si>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</si>
  <si>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</si>
  <si>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</si>
  <si>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</si>
  <si>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</si>
  <si>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</si>
  <si>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</si>
  <si>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</si>
  <si>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</si>
  <si>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</si>
  <si>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</si>
  <si>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</si>
  <si>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</si>
  <si>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</si>
  <si>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</si>
  <si>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</si>
  <si>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</si>
  <si>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</si>
  <si>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</si>
  <si>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</si>
  <si>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</si>
  <si>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</si>
  <si>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</si>
  <si>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</si>
  <si>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</si>
  <si>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</si>
  <si>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</si>
  <si>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</si>
  <si>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</si>
  <si>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</si>
  <si>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</si>
  <si>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</si>
  <si>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</si>
  <si>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</si>
  <si>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</si>
  <si>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</si>
  <si>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</si>
  <si>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</si>
  <si>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</si>
  <si>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</si>
  <si>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</si>
  <si>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</si>
  <si>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</si>
  <si>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</si>
  <si>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</si>
  <si>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</si>
  <si>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</si>
  <si>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</si>
  <si>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</si>
  <si>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</si>
  <si>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</si>
  <si>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</si>
  <si>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</si>
  <si>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</si>
  <si>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</si>
  <si>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</si>
  <si>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</si>
  <si>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</si>
  <si>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</si>
  <si>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</si>
  <si>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</si>
  <si>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</si>
  <si>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</si>
  <si>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</si>
  <si>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</si>
  <si>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</si>
  <si>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</si>
  <si>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</si>
  <si>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</si>
  <si>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</si>
  <si>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</si>
  <si>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</si>
  <si>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</si>
  <si>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</si>
  <si>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</si>
  <si>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</si>
  <si>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</si>
  <si>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</si>
  <si>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</si>
  <si>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</si>
  <si>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</si>
  <si>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</si>
  <si>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</si>
  <si>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</si>
  <si>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</si>
  <si>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</si>
  <si>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</si>
  <si>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</si>
  <si>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</si>
  <si>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</si>
  <si>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</si>
  <si>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</si>
  <si>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</si>
  <si>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</si>
  <si>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</si>
  <si>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</si>
  <si>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</si>
  <si>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</si>
  <si>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</si>
  <si>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</si>
  <si>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</si>
  <si>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</si>
  <si>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</si>
  <si>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</si>
  <si>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</si>
  <si>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</si>
  <si>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</si>
  <si>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</si>
  <si>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</si>
  <si>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</si>
  <si>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</si>
  <si>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</si>
  <si>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</si>
  <si>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</si>
  <si>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</si>
  <si>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</si>
  <si>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</si>
  <si>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</si>
  <si>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</si>
  <si>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</si>
  <si>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</si>
  <si>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</si>
  <si>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</si>
  <si>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</si>
  <si>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</si>
  <si>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</si>
  <si>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</si>
  <si>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</si>
  <si>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</si>
  <si>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</si>
  <si>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</si>
  <si>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</si>
  <si>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</si>
  <si>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</si>
  <si>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</si>
  <si>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</si>
  <si>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</si>
  <si>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</si>
  <si>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</si>
  <si>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</si>
  <si>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</si>
  <si>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</si>
  <si>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</si>
  <si>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</si>
  <si>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</si>
  <si>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</si>
  <si>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</si>
  <si>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</si>
  <si>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</si>
  <si>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</si>
  <si>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</si>
  <si>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</si>
  <si>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</si>
  <si>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</si>
  <si>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</si>
  <si>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</si>
  <si>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</si>
  <si>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</si>
  <si>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</si>
  <si>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</si>
  <si>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</si>
  <si>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</si>
  <si>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</si>
  <si>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</si>
  <si>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</si>
  <si>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</si>
  <si>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</si>
  <si>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</si>
  <si>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</si>
  <si>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</si>
  <si>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</si>
  <si>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</si>
  <si>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</si>
  <si>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</si>
  <si>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</si>
  <si>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</si>
  <si>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</si>
  <si>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</si>
  <si>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</si>
  <si>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</si>
  <si>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</si>
  <si>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</si>
  <si>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</si>
  <si>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</si>
  <si>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</si>
  <si>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</si>
  <si>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</si>
  <si>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</si>
  <si>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</si>
  <si>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</si>
  <si>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</si>
  <si>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</si>
  <si>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</si>
  <si>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</si>
  <si>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</si>
  <si>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</si>
  <si>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</si>
  <si>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</si>
  <si>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</si>
  <si>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</si>
  <si>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</si>
  <si>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</si>
  <si>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</si>
  <si>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</si>
  <si>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</si>
  <si>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</si>
  <si>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</si>
  <si>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</si>
  <si>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</si>
  <si>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</si>
  <si>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</si>
  <si>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</si>
  <si>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</si>
  <si>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</si>
  <si>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</si>
  <si>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</si>
  <si>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</si>
  <si>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</si>
  <si>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</si>
  <si>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</si>
  <si>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</si>
  <si>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</si>
  <si>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</si>
  <si>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</si>
  <si>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</si>
  <si>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</si>
  <si>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</si>
  <si>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</si>
  <si>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</si>
  <si>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</si>
  <si>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</si>
  <si>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</si>
  <si>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</si>
  <si>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</si>
  <si>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</si>
  <si>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</si>
  <si>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</si>
  <si>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</si>
  <si>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</si>
  <si>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</si>
  <si>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</si>
  <si>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</si>
  <si>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</si>
  <si>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</si>
  <si>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</si>
  <si>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</si>
  <si>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</si>
  <si>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</si>
  <si>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</si>
  <si>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</si>
  <si>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</si>
  <si>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</si>
  <si>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</si>
  <si>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</si>
  <si>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</si>
  <si>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</si>
  <si>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</si>
  <si>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</si>
  <si>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</si>
  <si>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</si>
  <si>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</si>
  <si>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</si>
  <si>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</si>
  <si>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</si>
  <si>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</si>
  <si>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</si>
  <si>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</si>
  <si>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</si>
  <si>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</si>
  <si>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</si>
  <si>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</si>
  <si>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</si>
  <si>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</si>
  <si>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</si>
  <si>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</si>
  <si>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</si>
  <si>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</si>
  <si>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</si>
  <si>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</si>
  <si>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</si>
  <si>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</si>
  <si>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</si>
  <si>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</si>
  <si>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</si>
  <si>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</si>
  <si>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</si>
  <si>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</si>
  <si>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</si>
  <si>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</si>
  <si>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</si>
  <si>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</si>
  <si>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</si>
  <si>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</si>
  <si>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</si>
  <si>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</si>
  <si>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</si>
  <si>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</si>
  <si>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</si>
  <si>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</si>
  <si>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</si>
  <si>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</si>
  <si>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</si>
  <si>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</si>
  <si>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</si>
  <si>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</si>
  <si>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</si>
  <si>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</si>
  <si>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</si>
  <si>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</si>
  <si>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</si>
  <si>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</si>
  <si>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</si>
  <si>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</si>
  <si>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</si>
  <si>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</si>
  <si>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</si>
  <si>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</si>
  <si>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</si>
  <si>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</si>
  <si>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</si>
  <si>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</si>
  <si>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</si>
  <si>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</si>
  <si>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</si>
  <si>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</si>
  <si>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</si>
  <si>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</si>
  <si>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</si>
  <si>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</si>
  <si>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</si>
  <si>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</si>
  <si>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</si>
  <si>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</si>
  <si>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</si>
  <si>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</si>
  <si>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</si>
  <si>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</si>
  <si>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</si>
  <si>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</si>
  <si>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</si>
  <si>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</si>
  <si>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</si>
  <si>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</si>
  <si>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</si>
  <si>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</si>
  <si>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</si>
  <si>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</si>
  <si>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</si>
  <si>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</si>
  <si>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</si>
  <si>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</si>
  <si>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</si>
  <si>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</si>
  <si>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</si>
  <si>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</si>
  <si>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</si>
  <si>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</si>
  <si>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</si>
  <si>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</si>
  <si>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</si>
  <si>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</si>
  <si>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</si>
  <si>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</si>
  <si>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</si>
  <si>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</si>
  <si>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</si>
  <si>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</si>
  <si>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</si>
  <si>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</si>
  <si>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</si>
  <si>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</si>
  <si>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</si>
  <si>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</si>
  <si>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</si>
  <si>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</si>
  <si>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</si>
  <si>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</si>
  <si>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</si>
  <si>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</si>
  <si>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</si>
  <si>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</si>
  <si>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</si>
  <si>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</si>
  <si>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</si>
  <si>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</si>
  <si>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</si>
  <si>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</si>
  <si>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</si>
  <si>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</si>
  <si>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</si>
  <si>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</si>
  <si>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</si>
  <si>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</si>
  <si>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</si>
  <si>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</si>
  <si>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</si>
  <si>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</si>
  <si>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</si>
  <si>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</si>
  <si>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</si>
  <si>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</si>
  <si>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</si>
  <si>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</si>
  <si>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</si>
  <si>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</si>
  <si>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</si>
  <si>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</si>
  <si>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</si>
  <si>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</si>
  <si>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</si>
  <si>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</si>
  <si>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</si>
  <si>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</si>
  <si>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</si>
  <si>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</si>
  <si>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</si>
  <si>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</si>
  <si>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</si>
  <si>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</si>
  <si>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</si>
  <si>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</si>
  <si>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</si>
  <si>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</si>
  <si>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</si>
  <si>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</si>
  <si>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</si>
  <si>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</si>
  <si>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</si>
  <si>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</si>
  <si>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</si>
  <si>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</si>
  <si>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</si>
  <si>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</si>
  <si>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</si>
  <si>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</si>
  <si>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</si>
  <si>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</si>
  <si>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</si>
  <si>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</si>
  <si>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</si>
  <si>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</si>
  <si>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</si>
  <si>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</si>
  <si>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</si>
  <si>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</si>
  <si>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</si>
  <si>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</si>
  <si>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</si>
  <si>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</si>
  <si>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</si>
  <si>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</si>
  <si>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</si>
  <si>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</si>
  <si>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</si>
  <si>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</si>
  <si>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</si>
  <si>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</si>
  <si>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</si>
  <si>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</si>
  <si>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</si>
  <si>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</si>
  <si>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</si>
  <si>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</si>
  <si>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</si>
  <si>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</si>
  <si>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</si>
  <si>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</si>
  <si>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</si>
  <si>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</si>
  <si>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</si>
  <si>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</si>
  <si>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</si>
  <si>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</si>
  <si>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</si>
  <si>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</si>
  <si>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</si>
  <si>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</si>
  <si>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</si>
  <si>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</si>
  <si>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</si>
  <si>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</si>
  <si>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</si>
  <si>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</si>
  <si>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</si>
  <si>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</si>
  <si>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</si>
  <si>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</si>
  <si>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</si>
  <si>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</si>
  <si>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</si>
  <si>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</si>
  <si>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</si>
  <si>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</si>
  <si>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</si>
  <si>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</si>
  <si>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</si>
  <si>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</si>
  <si>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</si>
  <si>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</si>
  <si>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</si>
  <si>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</si>
  <si>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</si>
  <si>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</si>
  <si>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</si>
  <si>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</si>
  <si>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</si>
  <si>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</si>
  <si>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</si>
  <si>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</si>
  <si>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</si>
  <si>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</si>
  <si>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</si>
  <si>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</si>
  <si>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</si>
  <si>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</si>
  <si>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</si>
  <si>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</si>
  <si>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</si>
  <si>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</si>
  <si>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</si>
  <si>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</si>
  <si>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</si>
  <si>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</si>
  <si>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</si>
  <si>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</si>
  <si>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</si>
  <si>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</si>
  <si>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</si>
  <si>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</si>
  <si>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</si>
  <si>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</si>
  <si>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</si>
  <si>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</si>
  <si>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</si>
  <si>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</si>
  <si>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</si>
  <si>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</si>
  <si>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</si>
  <si>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</si>
  <si>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</si>
  <si>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</si>
  <si>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</si>
  <si>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</si>
  <si>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</si>
  <si>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</si>
  <si>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</si>
  <si>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</si>
  <si>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</si>
  <si>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</si>
  <si>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</si>
  <si>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</si>
  <si>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</si>
  <si>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</si>
  <si>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</si>
  <si>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</si>
  <si>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</si>
  <si>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</si>
  <si>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</si>
  <si>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</si>
  <si>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</si>
  <si>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</si>
  <si>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</si>
  <si>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</si>
  <si>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</si>
  <si>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</si>
  <si>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</si>
  <si>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</si>
  <si>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</si>
  <si>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</si>
  <si>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</si>
  <si>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</si>
  <si>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</si>
  <si>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</si>
  <si>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</si>
  <si>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</si>
  <si>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</si>
  <si>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</si>
  <si>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</si>
  <si>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</si>
  <si>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</si>
  <si>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</si>
  <si>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</si>
  <si>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</si>
  <si>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</si>
  <si>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</si>
  <si>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</si>
  <si>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</si>
  <si>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</si>
  <si>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</si>
  <si>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</si>
  <si>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</si>
  <si>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</si>
  <si>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</si>
  <si>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</si>
  <si>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</si>
  <si>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</si>
  <si>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</si>
  <si>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</si>
  <si>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</si>
  <si>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</si>
  <si>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</si>
  <si>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</si>
  <si>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</si>
  <si>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</si>
  <si>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</si>
  <si>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</si>
  <si>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</si>
  <si>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</si>
  <si>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</si>
  <si>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</si>
  <si>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</si>
  <si>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</si>
  <si>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</si>
  <si>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</si>
  <si>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</si>
  <si>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</si>
  <si>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</si>
  <si>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</si>
  <si>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</si>
  <si>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</si>
  <si>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</si>
  <si>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</si>
  <si>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</si>
  <si>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</si>
  <si>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</si>
  <si>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</si>
  <si>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</si>
  <si>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</si>
  <si>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</si>
  <si>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</si>
  <si>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</si>
  <si>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</si>
  <si>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</si>
  <si>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</si>
  <si>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</si>
  <si>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</si>
  <si>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</si>
  <si>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</si>
  <si>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</si>
  <si>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</si>
  <si>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</si>
  <si>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</si>
  <si>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</si>
  <si>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</si>
  <si>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</si>
  <si>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</si>
  <si>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</si>
  <si>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</si>
  <si>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</si>
  <si>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</si>
  <si>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</si>
  <si>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</si>
  <si>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</si>
  <si>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</si>
  <si>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</si>
  <si>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</si>
  <si>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</si>
  <si>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</si>
  <si>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</si>
  <si>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</si>
  <si>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</si>
  <si>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</si>
  <si>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</si>
  <si>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</si>
  <si>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</si>
  <si>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</si>
  <si>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</si>
  <si>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</si>
  <si>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</si>
  <si>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</si>
  <si>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</si>
  <si>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</si>
  <si>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</si>
  <si>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</si>
  <si>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</si>
  <si>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</si>
  <si>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</si>
  <si>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</si>
  <si>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</si>
  <si>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</si>
  <si>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</si>
  <si>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</si>
  <si>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</si>
  <si>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</si>
  <si>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</si>
  <si>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</si>
  <si>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</si>
  <si>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</si>
  <si>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</si>
  <si>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</si>
  <si>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</si>
  <si>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</si>
  <si>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</si>
  <si>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</si>
  <si>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</si>
  <si>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</si>
  <si>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</si>
  <si>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</si>
  <si>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</si>
  <si>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</si>
  <si>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</si>
  <si>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</si>
  <si>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</si>
  <si>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</si>
  <si>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</si>
  <si>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</si>
  <si>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</si>
  <si>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</si>
  <si>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</si>
  <si>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</si>
  <si>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</si>
  <si>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</si>
  <si>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</si>
  <si>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</si>
  <si>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</si>
  <si>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</si>
  <si>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</si>
  <si>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</si>
  <si>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</si>
  <si>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</si>
  <si>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</si>
  <si>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</si>
  <si>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</si>
  <si>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</si>
  <si>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</si>
  <si>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</si>
  <si>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</si>
  <si>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</si>
  <si>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</si>
  <si>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</si>
  <si>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</si>
  <si>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</si>
  <si>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</si>
  <si>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</si>
  <si>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</si>
  <si>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</si>
  <si>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</si>
  <si>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</si>
  <si>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</si>
  <si>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</si>
  <si>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</si>
  <si>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</si>
  <si>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</si>
  <si>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</si>
  <si>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</si>
  <si>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</si>
  <si>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</si>
  <si>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</si>
  <si>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</si>
  <si>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</si>
  <si>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</si>
  <si>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</si>
  <si>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</si>
  <si>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</si>
  <si>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</si>
  <si>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</si>
  <si>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</si>
  <si>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</si>
  <si>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</si>
  <si>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</si>
  <si>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</si>
  <si>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</si>
  <si>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</si>
  <si>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</si>
  <si>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</si>
  <si>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</si>
  <si>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</si>
  <si>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</si>
  <si>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</si>
  <si>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</si>
  <si>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</si>
  <si>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</si>
  <si>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</si>
  <si>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</si>
  <si>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</si>
  <si>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</si>
  <si>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</si>
  <si>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</si>
  <si>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</si>
  <si>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</si>
  <si>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</si>
  <si>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</si>
  <si>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</si>
  <si>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</si>
  <si>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</si>
  <si>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</si>
  <si>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</si>
  <si>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</si>
  <si>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</si>
  <si>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</si>
  <si>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</si>
  <si>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</si>
  <si>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</si>
  <si>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</si>
  <si>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</si>
  <si>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</si>
  <si>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</si>
  <si>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</si>
  <si>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</si>
  <si>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</si>
  <si>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</si>
  <si>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</si>
  <si>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</si>
  <si>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</si>
  <si>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</si>
  <si>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</si>
  <si>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</si>
  <si>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</si>
  <si>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</si>
  <si>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</si>
  <si>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</si>
  <si>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</si>
  <si>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</si>
  <si>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</si>
  <si>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</si>
  <si>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</si>
  <si>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</si>
  <si>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</si>
  <si>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</si>
  <si>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</si>
  <si>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</si>
  <si>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</si>
  <si>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</si>
  <si>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</si>
  <si>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</si>
  <si>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</si>
  <si>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</si>
  <si>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</si>
  <si>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</si>
  <si>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</si>
  <si>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</si>
  <si>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</si>
  <si>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</si>
  <si>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</si>
  <si>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</si>
  <si>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</si>
  <si>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</si>
  <si>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</si>
  <si>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</si>
  <si>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</si>
  <si>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</si>
  <si>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</si>
  <si>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</si>
  <si>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</si>
  <si>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</si>
  <si>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</si>
  <si>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</si>
  <si>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</si>
  <si>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</si>
  <si>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</si>
  <si>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</si>
  <si>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</si>
  <si>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</si>
  <si>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</si>
  <si>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</si>
  <si>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</si>
  <si>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</si>
  <si>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</si>
  <si>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</si>
  <si>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</si>
  <si>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</si>
  <si>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</si>
  <si>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</si>
  <si>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</si>
  <si>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</si>
  <si>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</si>
  <si>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</si>
  <si>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</si>
  <si>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</si>
  <si>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</si>
  <si>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</si>
  <si>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</si>
  <si>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</si>
  <si>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</si>
  <si>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</si>
  <si>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</si>
  <si>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</si>
  <si>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</si>
  <si>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</si>
  <si>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</si>
  <si>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</si>
  <si>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</si>
  <si>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</si>
  <si>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</si>
  <si>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</si>
  <si>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</si>
  <si>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</si>
  <si>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</si>
  <si>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</si>
  <si>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</si>
  <si>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</si>
  <si>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</si>
  <si>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</si>
  <si>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</si>
  <si>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</si>
  <si>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</si>
  <si>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</si>
  <si>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</si>
  <si>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</si>
  <si>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</si>
  <si>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</si>
  <si>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</si>
  <si>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</si>
  <si>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</si>
  <si>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</si>
  <si>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</si>
  <si>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</si>
  <si>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</si>
  <si>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</si>
  <si>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</si>
  <si>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</si>
  <si>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</si>
  <si>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</si>
  <si>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</si>
  <si>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</si>
  <si>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</si>
  <si>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</si>
  <si>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</si>
  <si>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</si>
  <si>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</si>
  <si>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</si>
  <si>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</si>
  <si>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</si>
  <si>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</si>
  <si>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</si>
  <si>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</si>
  <si>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</si>
  <si>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</si>
  <si>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</si>
  <si>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</si>
  <si>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</si>
  <si>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</si>
  <si>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</si>
  <si>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</si>
  <si>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</si>
  <si>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</si>
  <si>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</si>
  <si>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</si>
  <si>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</si>
  <si>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</si>
  <si>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</si>
  <si>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</si>
  <si>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</si>
  <si>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</si>
  <si>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</si>
  <si>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</si>
  <si>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</si>
  <si>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</si>
  <si>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</si>
  <si>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</si>
  <si>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</si>
  <si>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</si>
  <si>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</si>
  <si>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</si>
  <si>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</si>
  <si>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</si>
  <si>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</si>
  <si>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</si>
  <si>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</si>
  <si>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</si>
  <si>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</si>
  <si>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</si>
  <si>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</si>
  <si>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</si>
  <si>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</si>
  <si>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</si>
  <si>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</si>
  <si>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</si>
  <si>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</si>
  <si>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</si>
  <si>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</si>
  <si>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</si>
  <si>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</si>
  <si>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</si>
  <si>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</si>
  <si>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</si>
  <si>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</si>
  <si>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</si>
  <si>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</si>
  <si>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</si>
  <si>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</si>
  <si>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</si>
  <si>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</si>
  <si>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</si>
  <si>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</si>
  <si>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</si>
  <si>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</si>
  <si>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</si>
  <si>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</si>
  <si>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</si>
  <si>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</si>
  <si>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</si>
  <si>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</si>
  <si>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</si>
  <si>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</si>
  <si>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</si>
  <si>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</si>
  <si>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</si>
  <si>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</si>
  <si>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</si>
  <si>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</si>
  <si>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</si>
  <si>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</si>
  <si>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</si>
  <si>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</si>
  <si>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</si>
  <si>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</si>
  <si>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</si>
  <si>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</si>
  <si>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</si>
  <si>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</si>
  <si>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</si>
  <si>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</si>
  <si>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</si>
  <si>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</si>
  <si>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</si>
  <si>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</si>
  <si>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</si>
  <si>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</si>
  <si>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</si>
  <si>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</si>
  <si>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</si>
  <si>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</si>
  <si>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</si>
  <si>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</si>
  <si>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</si>
  <si>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</si>
  <si>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</si>
  <si>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</si>
  <si>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</si>
  <si>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</si>
  <si>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</si>
  <si>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</si>
  <si>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</si>
  <si>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</si>
  <si>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</si>
  <si>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</si>
  <si>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</si>
  <si>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</si>
  <si>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</si>
  <si>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</si>
  <si>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</si>
  <si>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</si>
  <si>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</si>
  <si>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</si>
  <si>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</si>
  <si>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</si>
  <si>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</si>
  <si>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</si>
  <si>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</si>
  <si>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</si>
  <si>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</si>
  <si>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</si>
  <si>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</si>
  <si>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</si>
  <si>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</si>
  <si>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</si>
  <si>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</si>
  <si>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</si>
  <si>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</si>
  <si>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</si>
  <si>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</si>
  <si>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</si>
  <si>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</si>
  <si>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</si>
  <si>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</si>
  <si>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</si>
  <si>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</si>
  <si>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</si>
  <si>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</si>
  <si>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</si>
  <si>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</si>
  <si>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</si>
  <si>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</si>
  <si>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</si>
  <si>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</si>
  <si>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</si>
  <si>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</si>
  <si>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</si>
  <si>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</si>
  <si>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</si>
  <si>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</si>
  <si>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</si>
  <si>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</si>
  <si>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</si>
  <si>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</si>
  <si>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</si>
  <si>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</si>
  <si>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</si>
  <si>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</si>
  <si>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</si>
  <si>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</si>
  <si>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</si>
  <si>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</si>
  <si>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</si>
  <si>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</si>
  <si>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</si>
  <si>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</si>
  <si>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</si>
  <si>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</si>
  <si>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</si>
  <si>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</si>
  <si>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</si>
  <si>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</si>
  <si>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</si>
  <si>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</si>
  <si>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</si>
  <si>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</si>
  <si>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</si>
  <si>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</si>
  <si>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</si>
  <si>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</si>
  <si>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</si>
  <si>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</si>
  <si>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</si>
  <si>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</si>
  <si>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</si>
  <si>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</si>
  <si>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</si>
  <si>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</si>
  <si>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</si>
  <si>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</si>
  <si>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</si>
  <si>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</si>
  <si>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</si>
  <si>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</si>
  <si>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</si>
  <si>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</si>
  <si>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</si>
  <si>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</si>
  <si>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</si>
  <si>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</si>
  <si>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</si>
  <si>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</si>
  <si>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</si>
  <si>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</si>
  <si>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</si>
  <si>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</si>
  <si>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</si>
  <si>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</si>
  <si>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</si>
  <si>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</si>
  <si>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</si>
  <si>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</si>
  <si>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</si>
  <si>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</si>
  <si>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</si>
  <si>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</si>
  <si>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</si>
  <si>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</si>
  <si>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</si>
  <si>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</si>
  <si>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</si>
  <si>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</si>
  <si>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</si>
  <si>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</si>
  <si>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</si>
  <si>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</si>
  <si>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</si>
  <si>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</si>
  <si>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</si>
  <si>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</si>
  <si>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</si>
  <si>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</si>
  <si>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</si>
  <si>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</si>
  <si>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</si>
  <si>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</si>
  <si>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</si>
  <si>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</si>
  <si>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</si>
  <si>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</si>
  <si>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</si>
  <si>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</si>
  <si>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</si>
  <si>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</si>
  <si>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</si>
  <si>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</si>
  <si>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</si>
  <si>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</si>
  <si>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</si>
  <si>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</si>
  <si>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</si>
  <si>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</si>
  <si>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</si>
  <si>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</si>
  <si>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</si>
  <si>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</si>
  <si>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</si>
  <si>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</si>
  <si>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</si>
  <si>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</si>
  <si>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</si>
  <si>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</si>
  <si>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</si>
  <si>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</si>
  <si>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</si>
  <si>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</si>
  <si>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</si>
  <si>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</si>
  <si>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</si>
  <si>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</si>
  <si>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</si>
  <si>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</si>
  <si>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</si>
  <si>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</si>
  <si>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</si>
  <si>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</si>
  <si>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</si>
  <si>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</si>
  <si>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</si>
  <si>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</si>
  <si>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</si>
  <si>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</si>
  <si>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</si>
  <si>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</si>
  <si>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</si>
  <si>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</si>
  <si>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</si>
  <si>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</si>
  <si>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</si>
  <si>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</si>
  <si>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</si>
  <si>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</si>
  <si>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</si>
  <si>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</si>
  <si>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</si>
  <si>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</si>
  <si>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</si>
  <si>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</si>
  <si>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</si>
  <si>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</si>
  <si>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</si>
  <si>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</si>
  <si>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</si>
  <si>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</si>
  <si>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</si>
  <si>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</si>
  <si>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</si>
  <si>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</si>
  <si>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</si>
  <si>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</si>
  <si>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</si>
  <si>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</si>
  <si>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</si>
  <si>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</si>
  <si>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</si>
  <si>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</si>
  <si>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</si>
  <si>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</si>
  <si>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</si>
  <si>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</si>
  <si>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</si>
  <si>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</si>
  <si>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</si>
  <si>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</si>
  <si>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</si>
  <si>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</si>
  <si>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</si>
  <si>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</si>
  <si>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</si>
  <si>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</si>
  <si>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</si>
  <si>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</si>
  <si>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</si>
  <si>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</si>
  <si>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</si>
  <si>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</si>
  <si>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</si>
  <si>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</si>
  <si>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</si>
  <si>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</si>
  <si>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</si>
  <si>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</si>
  <si>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</si>
  <si>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</si>
  <si>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</si>
  <si>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</si>
  <si>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</si>
  <si>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</si>
  <si>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</si>
  <si>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</si>
  <si>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</si>
  <si>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</si>
  <si>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</si>
  <si>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</si>
  <si>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</si>
  <si>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</si>
  <si>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</si>
  <si>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</si>
  <si>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</si>
  <si>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</si>
  <si>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</si>
  <si>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</si>
  <si>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</si>
  <si>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</si>
  <si>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</si>
  <si>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</si>
  <si>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</si>
  <si>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</si>
  <si>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</si>
  <si>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</si>
  <si>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</si>
  <si>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</si>
  <si>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</si>
  <si>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</si>
  <si>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</si>
  <si>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</si>
  <si>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</si>
  <si>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</si>
  <si>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</si>
  <si>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</si>
  <si>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</si>
  <si>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</si>
  <si>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</si>
  <si>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</si>
  <si>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</si>
  <si>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</si>
  <si>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</si>
  <si>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</si>
  <si>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</si>
  <si>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</si>
  <si>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</si>
  <si>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</si>
  <si>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</si>
  <si>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</si>
  <si>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</si>
  <si>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</si>
  <si>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</si>
  <si>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</si>
  <si>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</si>
  <si>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</si>
  <si>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</si>
  <si>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</si>
  <si>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</si>
  <si>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</si>
  <si>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</si>
  <si>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</si>
  <si>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</si>
  <si>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</si>
  <si>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</si>
  <si>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</si>
  <si>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</si>
  <si>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</si>
  <si>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</si>
  <si>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</si>
  <si>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</si>
  <si>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</si>
  <si>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</si>
  <si>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</si>
  <si>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</si>
  <si>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</si>
  <si>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</si>
  <si>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</si>
  <si>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</si>
  <si>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</si>
  <si>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</si>
  <si>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</si>
  <si>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</si>
  <si>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</si>
  <si>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</si>
  <si>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</si>
  <si>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</si>
  <si>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</si>
  <si>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</si>
  <si>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</si>
  <si>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</si>
  <si>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</si>
  <si>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</si>
  <si>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</si>
  <si>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</si>
  <si>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</si>
  <si>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</si>
  <si>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</si>
  <si>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</si>
  <si>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</si>
  <si>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</si>
  <si>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</si>
  <si>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</si>
  <si>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</si>
  <si>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</si>
  <si>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</si>
  <si>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</si>
  <si>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</si>
  <si>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</si>
  <si>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</si>
  <si>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</si>
  <si>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</si>
  <si>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</si>
  <si>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</si>
  <si>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</si>
  <si>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</si>
  <si>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</si>
  <si>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</si>
  <si>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</si>
  <si>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</si>
  <si>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</si>
  <si>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</si>
  <si>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</si>
  <si>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</si>
  <si>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</si>
  <si>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</si>
  <si>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</si>
  <si>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</si>
  <si>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</si>
  <si>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</si>
  <si>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</si>
  <si>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</si>
  <si>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</si>
  <si>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</si>
  <si>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</si>
  <si>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</si>
  <si>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</si>
  <si>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</si>
  <si>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</si>
  <si>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</si>
  <si>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</si>
  <si>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</si>
  <si>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</si>
  <si>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</si>
  <si>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</si>
  <si>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</si>
  <si>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</si>
  <si>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</si>
  <si>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</si>
  <si>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</si>
  <si>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</si>
  <si>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</si>
  <si>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</si>
  <si>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</si>
  <si>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</si>
  <si>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</si>
  <si>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</si>
  <si>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</si>
  <si>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</si>
  <si>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</si>
  <si>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</si>
  <si>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</si>
  <si>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</si>
  <si>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</si>
  <si>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</si>
  <si>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</si>
  <si>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</si>
  <si>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</si>
  <si>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</si>
  <si>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</si>
  <si>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</si>
  <si>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</si>
  <si>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</si>
  <si>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</si>
  <si>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</si>
  <si>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</si>
  <si>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</si>
  <si>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</si>
  <si>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</si>
  <si>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</si>
  <si>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</si>
  <si>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</si>
  <si>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</si>
  <si>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</si>
  <si>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</si>
  <si>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</si>
  <si>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</si>
  <si>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</si>
  <si>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</si>
  <si>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</si>
  <si>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</si>
  <si>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</si>
  <si>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</si>
  <si>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</si>
  <si>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</si>
  <si>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</si>
  <si>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</si>
  <si>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</si>
  <si>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</si>
  <si>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</si>
  <si>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</si>
  <si>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</si>
  <si>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</si>
  <si>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</si>
  <si>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</si>
  <si>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</si>
  <si>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</si>
  <si>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</si>
  <si>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</si>
  <si>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</si>
  <si>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</si>
  <si>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</si>
  <si>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</si>
  <si>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</si>
  <si>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</si>
  <si>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</si>
  <si>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</si>
  <si>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</si>
  <si>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</si>
  <si>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</si>
  <si>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</si>
  <si>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</si>
  <si>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</si>
  <si>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</si>
  <si>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</si>
  <si>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</si>
  <si>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</si>
  <si>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</si>
  <si>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</si>
  <si>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</si>
  <si>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</si>
  <si>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</si>
  <si>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</si>
  <si>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</si>
  <si>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</si>
  <si>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</si>
  <si>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</si>
  <si>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</si>
  <si>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</si>
  <si>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</si>
  <si>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</si>
  <si>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</si>
  <si>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</si>
  <si>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</si>
  <si>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</si>
  <si>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</si>
  <si>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</si>
  <si>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</si>
  <si>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</si>
  <si>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</si>
  <si>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</si>
  <si>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</si>
  <si>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</si>
  <si>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</si>
  <si>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</si>
  <si>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</si>
  <si>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</si>
  <si>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</si>
  <si>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</si>
  <si>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</si>
  <si>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</si>
  <si>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</si>
  <si>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</si>
  <si>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</si>
  <si>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</si>
  <si>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</si>
  <si>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</si>
  <si>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</si>
  <si>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</si>
  <si>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</si>
  <si>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</si>
  <si>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</si>
  <si>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</si>
  <si>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</si>
  <si>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</si>
  <si>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</si>
  <si>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</si>
  <si>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</si>
  <si>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</si>
  <si>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</si>
  <si>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</si>
  <si>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</si>
  <si>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</si>
  <si>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</si>
  <si>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</si>
  <si>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</si>
  <si>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</si>
  <si>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</si>
  <si>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</si>
  <si>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</si>
  <si>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</si>
  <si>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</si>
  <si>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</si>
  <si>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</si>
  <si>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</si>
  <si>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</si>
  <si>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</si>
  <si>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</si>
  <si>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</si>
  <si>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</si>
  <si>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</si>
  <si>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</si>
  <si>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</si>
  <si>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</si>
  <si>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</si>
  <si>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</si>
  <si>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</si>
  <si>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</si>
  <si>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</si>
  <si>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</si>
  <si>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</si>
  <si>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</si>
  <si>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</si>
  <si>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</si>
  <si>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</si>
  <si>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</si>
  <si>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</si>
  <si>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</si>
  <si>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</si>
  <si>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</si>
  <si>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</si>
  <si>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</si>
  <si>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</si>
  <si>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</si>
  <si>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</si>
  <si>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</si>
  <si>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</si>
  <si>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</si>
  <si>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</si>
  <si>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</si>
  <si>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</si>
  <si>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</si>
  <si>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</si>
  <si>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</si>
  <si>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</si>
  <si>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</si>
  <si>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</si>
  <si>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</si>
  <si>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</si>
  <si>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</si>
  <si>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</si>
  <si>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</si>
  <si>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</si>
  <si>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</si>
  <si>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</si>
  <si>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</si>
  <si>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</si>
  <si>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</si>
  <si>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</si>
  <si>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</si>
  <si>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</si>
  <si>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</si>
  <si>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</si>
  <si>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</si>
  <si>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</si>
  <si>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</si>
  <si>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</si>
  <si>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</si>
  <si>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</si>
  <si>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</si>
  <si>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</si>
  <si>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</si>
  <si>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</si>
  <si>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</si>
  <si>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</si>
  <si>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</si>
  <si>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</si>
  <si>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</si>
  <si>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</si>
  <si>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</si>
  <si>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</si>
  <si>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</si>
  <si>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</si>
  <si>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</si>
  <si>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</si>
  <si>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</si>
  <si>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</si>
  <si>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</si>
  <si>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</si>
  <si>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</si>
  <si>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</si>
  <si>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</si>
  <si>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</si>
  <si>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</si>
  <si>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</si>
  <si>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</si>
  <si>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</si>
  <si>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</si>
  <si>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</si>
  <si>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</si>
  <si>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</si>
  <si>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</si>
  <si>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</si>
  <si>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</si>
  <si>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</si>
  <si>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</si>
  <si>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</si>
  <si>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</si>
  <si>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</si>
  <si>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</si>
  <si>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</si>
  <si>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</si>
  <si>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</si>
  <si>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</si>
  <si>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</si>
  <si>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</si>
  <si>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</si>
  <si>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</si>
  <si>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</si>
  <si>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</si>
  <si>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</si>
  <si>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</si>
  <si>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</si>
  <si>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</si>
  <si>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</si>
  <si>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</si>
  <si>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</si>
  <si>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</si>
  <si>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</si>
  <si>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</si>
  <si>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</si>
  <si>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</si>
  <si>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</si>
  <si>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</si>
  <si>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</si>
  <si>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</si>
  <si>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</si>
  <si>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</si>
  <si>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</si>
  <si>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</si>
  <si>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</si>
  <si>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</si>
  <si>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</si>
  <si>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</si>
  <si>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</si>
  <si>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</si>
  <si>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</si>
  <si>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</si>
  <si>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</si>
  <si>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</si>
  <si>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</si>
  <si>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</si>
  <si>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</si>
  <si>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</si>
  <si>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</si>
  <si>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</si>
  <si>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</si>
  <si>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</si>
  <si>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</si>
  <si>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</si>
  <si>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</si>
  <si>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</si>
  <si>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</si>
  <si>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</si>
  <si>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</si>
  <si>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</si>
  <si>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</si>
  <si>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</si>
  <si>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</si>
  <si>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</si>
  <si>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</si>
  <si>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</si>
  <si>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</si>
  <si>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</si>
  <si>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</si>
  <si>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</si>
  <si>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</si>
  <si>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</si>
  <si>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</si>
  <si>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</si>
  <si>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</si>
  <si>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</si>
  <si>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</si>
  <si>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</si>
  <si>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</si>
  <si>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</si>
  <si>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</si>
  <si>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</si>
  <si>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</si>
  <si>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</si>
  <si>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</si>
  <si>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</si>
  <si>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</si>
  <si>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</si>
  <si>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</si>
  <si>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</si>
  <si>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</si>
  <si>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</si>
  <si>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</si>
  <si>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</si>
  <si>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</si>
  <si>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</si>
  <si>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</si>
  <si>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</si>
  <si>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</si>
  <si>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</si>
  <si>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</si>
  <si>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</si>
  <si>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</si>
  <si>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</si>
  <si>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</si>
  <si>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</si>
  <si>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</si>
  <si>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</si>
  <si>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</si>
  <si>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</si>
  <si>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</si>
  <si>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</si>
  <si>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</si>
  <si>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</si>
  <si>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</si>
  <si>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</si>
  <si>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</si>
  <si>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</si>
  <si>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</si>
  <si>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</si>
  <si>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</si>
  <si>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</si>
  <si>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</si>
  <si>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</si>
  <si>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</si>
  <si>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</si>
  <si>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</si>
  <si>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</si>
  <si>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</si>
  <si>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</si>
  <si>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</si>
  <si>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</si>
  <si>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</si>
  <si>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</si>
  <si>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</si>
  <si>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</si>
  <si>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</si>
  <si>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</si>
  <si>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</si>
  <si>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</si>
  <si>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</si>
  <si>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</si>
  <si>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</si>
  <si>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</si>
  <si>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</si>
  <si>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</si>
  <si>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</si>
  <si>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</si>
  <si>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</si>
  <si>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</si>
  <si>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</si>
  <si>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</si>
  <si>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</si>
  <si>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</si>
  <si>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</si>
  <si>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</si>
  <si>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</si>
  <si>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</si>
  <si>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</si>
  <si>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</si>
  <si>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</si>
  <si>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</si>
  <si>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</si>
  <si>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</si>
  <si>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</si>
  <si>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</si>
  <si>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</si>
  <si>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</si>
  <si>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</si>
  <si>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</si>
  <si>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</si>
  <si>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</si>
  <si>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</si>
  <si>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</si>
  <si>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</si>
  <si>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</si>
  <si>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</si>
  <si>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</si>
  <si>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</si>
  <si>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</si>
  <si>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</si>
  <si>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</si>
  <si>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</si>
  <si>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</si>
  <si>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</si>
  <si>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</si>
  <si>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</si>
  <si>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</si>
  <si>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</si>
  <si>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</si>
  <si>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</si>
  <si>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</si>
  <si>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</si>
  <si>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</si>
  <si>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</si>
  <si>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</si>
  <si>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</si>
  <si>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</si>
  <si>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</si>
  <si>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</si>
  <si>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</si>
  <si>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</si>
  <si>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</si>
  <si>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</si>
  <si>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</si>
  <si>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</si>
  <si>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</si>
  <si>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</si>
  <si>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</si>
  <si>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</si>
  <si>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</si>
  <si>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</si>
  <si>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</si>
  <si>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</si>
  <si>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</si>
  <si>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</si>
  <si>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</si>
  <si>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</si>
  <si>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</si>
  <si>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</si>
  <si>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</si>
  <si>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</si>
  <si>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</si>
  <si>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</si>
  <si>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</si>
  <si>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</si>
  <si>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</si>
  <si>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</si>
  <si>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</si>
  <si>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</si>
  <si>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</si>
  <si>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</si>
  <si>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</si>
  <si>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</si>
  <si>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</si>
  <si>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</si>
  <si>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</si>
  <si>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</si>
  <si>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</si>
  <si>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</si>
  <si>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</si>
  <si>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</si>
  <si>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</si>
  <si>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</si>
  <si>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</si>
  <si>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</si>
  <si>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</si>
  <si>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</si>
  <si>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</si>
  <si>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</si>
  <si>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</si>
  <si>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</si>
  <si>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</si>
  <si>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</si>
  <si>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</si>
  <si>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</si>
  <si>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</si>
  <si>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</si>
  <si>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</si>
  <si>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</si>
  <si>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</si>
  <si>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</si>
  <si>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</si>
  <si>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</si>
  <si>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</si>
  <si>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</si>
  <si>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</si>
  <si>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</si>
  <si>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</si>
  <si>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</si>
  <si>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</si>
  <si>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</si>
  <si>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</si>
  <si>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</si>
  <si>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</si>
  <si>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</si>
  <si>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</si>
  <si>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</si>
  <si>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</si>
  <si>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</si>
  <si>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</si>
  <si>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</si>
  <si>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</si>
  <si>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</si>
  <si>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</si>
  <si>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</si>
  <si>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</si>
  <si>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</si>
  <si>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</si>
  <si>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</si>
  <si>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</si>
  <si>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</si>
  <si>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</si>
  <si>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</si>
  <si>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</si>
  <si>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</si>
  <si>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</si>
  <si>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</si>
  <si>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</si>
  <si>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</si>
  <si>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</si>
  <si>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</si>
  <si>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</si>
  <si>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</si>
  <si>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</si>
  <si>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</si>
  <si>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</si>
  <si>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</si>
  <si>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</si>
  <si>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</si>
  <si>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</si>
  <si>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</si>
  <si>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</si>
  <si>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</si>
  <si>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</si>
  <si>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</si>
  <si>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</si>
  <si>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</si>
  <si>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</si>
  <si>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</si>
  <si>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</si>
  <si>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</si>
  <si>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</si>
  <si>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</si>
  <si>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</si>
  <si>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</si>
  <si>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</si>
  <si>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</si>
  <si>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</si>
  <si>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</si>
  <si>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</si>
  <si>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</si>
  <si>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</si>
  <si>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</si>
  <si>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</si>
  <si>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</si>
  <si>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</si>
  <si>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</si>
  <si>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</si>
  <si>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</si>
  <si>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</si>
  <si>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</si>
  <si>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</si>
  <si>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</si>
  <si>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</si>
  <si>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</si>
  <si>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</si>
  <si>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</si>
  <si>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</si>
  <si>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</si>
  <si>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</si>
  <si>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</si>
  <si>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</si>
  <si>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</si>
  <si>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</si>
  <si>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</si>
  <si>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</si>
  <si>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</si>
  <si>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</si>
  <si>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</si>
  <si>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</si>
  <si>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</si>
  <si>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</si>
  <si>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</si>
  <si>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</si>
  <si>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</si>
  <si>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</si>
  <si>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</si>
  <si>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</si>
  <si>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</si>
  <si>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</si>
  <si>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</si>
  <si>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</si>
  <si>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</si>
  <si>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</si>
  <si>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</si>
  <si>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</si>
  <si>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</si>
  <si>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</si>
  <si>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</si>
  <si>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</si>
  <si>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</si>
  <si>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</si>
  <si>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</si>
  <si>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</si>
  <si>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</si>
  <si>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</si>
  <si>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</si>
  <si>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</si>
  <si>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</si>
  <si>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</si>
  <si>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</si>
  <si>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</si>
  <si>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</si>
  <si>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</si>
  <si>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</si>
  <si>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</si>
  <si>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</si>
  <si>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</si>
  <si>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</si>
  <si>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</si>
  <si>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</si>
  <si>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</si>
  <si>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</si>
  <si>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</si>
  <si>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</si>
  <si>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</si>
  <si>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</si>
  <si>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</si>
  <si>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</si>
  <si>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</si>
  <si>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</si>
  <si>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</si>
  <si>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</si>
  <si>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</si>
  <si>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</si>
  <si>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</si>
  <si>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</si>
  <si>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</si>
  <si>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</si>
  <si>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</si>
  <si>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</si>
  <si>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</si>
  <si>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</si>
  <si>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</si>
  <si>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</si>
  <si>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</si>
  <si>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</si>
  <si>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</si>
  <si>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</si>
  <si>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</si>
  <si>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</si>
  <si>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</si>
  <si>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</si>
  <si>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</si>
  <si>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</si>
  <si>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</si>
  <si>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</si>
  <si>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</si>
  <si>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</si>
  <si>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</si>
  <si>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</si>
  <si>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</si>
  <si>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</si>
  <si>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</si>
  <si>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</si>
  <si>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</si>
  <si>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</si>
  <si>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</si>
  <si>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</si>
  <si>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</si>
  <si>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</si>
  <si>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</si>
  <si>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</si>
  <si>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</si>
  <si>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</si>
  <si>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</si>
  <si>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</si>
  <si>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</si>
  <si>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</si>
  <si>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</si>
  <si>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</si>
  <si>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</si>
  <si>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</si>
  <si>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</si>
  <si>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</si>
  <si>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</si>
  <si>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</si>
  <si>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</si>
  <si>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</si>
  <si>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</si>
  <si>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</si>
  <si>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</si>
  <si>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</si>
  <si>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</si>
  <si>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</si>
  <si>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</si>
  <si>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</si>
  <si>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</si>
  <si>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</si>
  <si>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</si>
  <si>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</si>
  <si>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</si>
  <si>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</si>
  <si>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</si>
  <si>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</si>
  <si>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</si>
  <si>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</si>
  <si>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</si>
  <si>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</si>
  <si>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</si>
  <si>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</si>
  <si>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</si>
  <si>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</si>
  <si>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</si>
  <si>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</si>
  <si>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</si>
  <si>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</si>
  <si>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</si>
  <si>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</si>
  <si>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</si>
  <si>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</si>
  <si>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</si>
  <si>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</si>
  <si>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</si>
  <si>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</si>
  <si>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</si>
  <si>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</si>
  <si>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</si>
  <si>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</si>
  <si>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</si>
  <si>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</si>
  <si>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</si>
  <si>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</si>
  <si>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</si>
  <si>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</si>
  <si>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</si>
  <si>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</si>
  <si>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</si>
  <si>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</si>
  <si>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</si>
  <si>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</si>
  <si>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</si>
  <si>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</si>
  <si>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</si>
  <si>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</si>
  <si>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</si>
  <si>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</si>
  <si>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</si>
  <si>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</si>
  <si>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</si>
  <si>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</si>
  <si>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</si>
  <si>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</si>
  <si>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</si>
  <si>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</si>
  <si>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</si>
  <si>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</si>
  <si>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</si>
  <si>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</si>
  <si>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</si>
  <si>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</si>
  <si>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</si>
  <si>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</si>
  <si>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</si>
  <si>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</si>
  <si>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</si>
  <si>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</si>
  <si>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</si>
  <si>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</si>
  <si>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</si>
  <si>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</si>
  <si>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</si>
  <si>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</si>
  <si>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</si>
  <si>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</si>
  <si>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</si>
  <si>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</si>
  <si>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</si>
  <si>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</si>
  <si>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</si>
  <si>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</si>
  <si>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</si>
  <si>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</si>
  <si>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</si>
  <si>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</si>
  <si>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</si>
  <si>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</si>
  <si>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</si>
  <si>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</si>
  <si>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</si>
  <si>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</si>
  <si>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</si>
  <si>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</si>
  <si>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</si>
  <si>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</si>
  <si>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</si>
  <si>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</si>
  <si>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</si>
  <si>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</si>
  <si>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</si>
  <si>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</si>
  <si>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</si>
  <si>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</si>
  <si>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</si>
  <si>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</si>
  <si>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</si>
  <si>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</si>
  <si>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</si>
  <si>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</si>
  <si>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</si>
  <si>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</si>
  <si>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</si>
  <si>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</si>
  <si>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</si>
  <si>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</si>
  <si>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</si>
  <si>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</si>
  <si>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</si>
  <si>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</si>
  <si>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</si>
  <si>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</si>
  <si>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</si>
  <si>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</si>
  <si>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</si>
  <si>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</si>
  <si>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</si>
  <si>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</si>
  <si>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</si>
  <si>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</si>
  <si>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</si>
  <si>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</si>
  <si>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</si>
  <si>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</si>
  <si>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</si>
  <si>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</si>
  <si>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</si>
  <si>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</si>
  <si>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</si>
  <si>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</si>
  <si>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</si>
  <si>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</si>
  <si>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</si>
  <si>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</si>
  <si>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</si>
  <si>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</si>
  <si>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</si>
  <si>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</si>
  <si>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</si>
  <si>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</si>
  <si>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</si>
  <si>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</si>
  <si>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</si>
  <si>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</si>
  <si>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</si>
  <si>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</si>
  <si>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</si>
  <si>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</si>
  <si>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</si>
  <si>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</si>
  <si>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</si>
  <si>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</si>
  <si>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</si>
  <si>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</si>
  <si>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</si>
  <si>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</si>
  <si>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</si>
  <si>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</si>
  <si>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</si>
  <si>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</si>
  <si>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</si>
  <si>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</si>
  <si>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</si>
  <si>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</si>
  <si>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</si>
  <si>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</si>
  <si>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</si>
  <si>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</si>
  <si>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</si>
  <si>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</si>
  <si>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</si>
  <si>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</si>
  <si>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</si>
  <si>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</si>
  <si>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</si>
  <si>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</si>
  <si>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</si>
  <si>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</si>
  <si>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</si>
  <si>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</si>
  <si>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</si>
  <si>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</si>
  <si>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</si>
  <si>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</si>
  <si>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</si>
  <si>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</si>
  <si>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</si>
  <si>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</si>
  <si>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</si>
  <si>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</si>
  <si>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</si>
  <si>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</si>
  <si>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</si>
  <si>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</si>
  <si>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</si>
  <si>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</si>
  <si>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</si>
  <si>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</si>
  <si>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</si>
  <si>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</si>
  <si>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</si>
  <si>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</si>
  <si>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</si>
  <si>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</si>
  <si>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</si>
  <si>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</si>
  <si>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</si>
  <si>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</si>
  <si>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</si>
  <si>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</si>
  <si>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</si>
  <si>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</si>
  <si>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</si>
  <si>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</si>
  <si>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</si>
  <si>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</si>
  <si>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</si>
  <si>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</si>
  <si>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</si>
  <si>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</si>
  <si>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</si>
  <si>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</si>
  <si>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</si>
  <si>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</si>
  <si>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</si>
  <si>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</si>
  <si>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</si>
  <si>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</si>
  <si>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</si>
  <si>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</si>
  <si>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</si>
  <si>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</si>
  <si>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</si>
  <si>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</si>
  <si>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</si>
  <si>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</si>
  <si>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</si>
  <si>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</si>
  <si>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</si>
  <si>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</si>
  <si>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</si>
  <si>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</si>
  <si>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</si>
  <si>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</si>
  <si>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</si>
  <si>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</si>
  <si>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</si>
  <si>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</si>
  <si>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</si>
  <si>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</si>
  <si>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</si>
  <si>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</si>
  <si>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</si>
  <si>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</si>
  <si>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</si>
  <si>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</si>
  <si>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</si>
  <si>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</si>
  <si>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</si>
  <si>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</si>
  <si>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</si>
  <si>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</si>
  <si>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</si>
  <si>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</si>
  <si>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</si>
  <si>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</si>
  <si>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</si>
  <si>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</si>
  <si>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</si>
  <si>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</si>
  <si>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</si>
  <si>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</si>
  <si>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</si>
  <si>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</si>
  <si>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</si>
  <si>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</si>
  <si>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</si>
  <si>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</si>
  <si>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</si>
  <si>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</si>
  <si>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</si>
  <si>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</si>
  <si>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</si>
  <si>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</si>
  <si>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</si>
  <si>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</si>
  <si>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</si>
  <si>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</si>
  <si>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</si>
  <si>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</si>
  <si>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</si>
  <si>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</si>
  <si>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</si>
  <si>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</si>
  <si>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</si>
  <si>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</si>
  <si>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</si>
  <si>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</si>
  <si>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</si>
  <si>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</si>
  <si>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</si>
  <si>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</si>
  <si>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</si>
  <si>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</si>
  <si>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</si>
  <si>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</si>
  <si>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</si>
  <si>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</si>
  <si>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</si>
  <si>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</si>
  <si>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</si>
  <si>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</si>
  <si>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</si>
  <si>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</si>
  <si>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</si>
  <si>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</si>
  <si>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</si>
  <si>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</si>
  <si>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</si>
  <si>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</si>
  <si>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</si>
  <si>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</si>
  <si>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</si>
  <si>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</si>
  <si>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</si>
  <si>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</si>
  <si>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</si>
  <si>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</si>
  <si>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</si>
  <si>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</si>
  <si>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</si>
  <si>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</si>
  <si>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</si>
  <si>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</si>
  <si>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</si>
  <si>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</si>
  <si>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</si>
  <si>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</si>
  <si>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</si>
  <si>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</si>
  <si>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</si>
  <si>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</si>
  <si>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</si>
  <si>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</si>
  <si>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</si>
  <si>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</si>
  <si>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</si>
  <si>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</si>
  <si>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</si>
  <si>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</si>
  <si>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</si>
  <si>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</si>
  <si>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</si>
  <si>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</si>
  <si>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</si>
  <si>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</si>
  <si>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</si>
  <si>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</si>
  <si>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</si>
  <si>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</si>
  <si>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</si>
  <si>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</si>
  <si>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</si>
  <si>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</si>
  <si>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</si>
  <si>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</si>
  <si>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</si>
  <si>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</si>
  <si>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</si>
  <si>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</si>
  <si>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</si>
  <si>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</si>
  <si>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</si>
  <si>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</si>
  <si>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</si>
  <si>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</si>
  <si>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</si>
  <si>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</si>
  <si>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</si>
  <si>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</si>
  <si>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</si>
  <si>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</si>
  <si>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</si>
  <si>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</si>
  <si>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</si>
  <si>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</si>
  <si>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</si>
  <si>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</si>
  <si>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</si>
  <si>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</si>
  <si>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</si>
  <si>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</si>
  <si>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</si>
  <si>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</si>
  <si>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</si>
  <si>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</si>
  <si>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</si>
  <si>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</si>
  <si>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</si>
  <si>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</si>
  <si>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</si>
  <si>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</si>
  <si>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</si>
  <si>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</si>
  <si>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</si>
  <si>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</si>
  <si>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</si>
  <si>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</si>
  <si>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</si>
  <si>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</si>
  <si>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</si>
  <si>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</si>
  <si>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</si>
  <si>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</si>
  <si>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</si>
  <si>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</si>
  <si>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</si>
  <si>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</si>
  <si>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</si>
  <si>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</si>
  <si>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</si>
  <si>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</si>
  <si>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</si>
  <si>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</si>
  <si>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</si>
  <si>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</si>
  <si>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</si>
  <si>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</si>
  <si>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</si>
  <si>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</si>
  <si>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</si>
  <si>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</si>
  <si>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</si>
  <si>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</si>
  <si>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</si>
  <si>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</si>
  <si>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</si>
  <si>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</si>
  <si>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</si>
  <si>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</si>
  <si>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</si>
  <si>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</si>
  <si>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</si>
  <si>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</si>
  <si>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</si>
  <si>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</si>
  <si>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</si>
  <si>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</si>
  <si>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</si>
  <si>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</si>
  <si>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</si>
  <si>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</si>
  <si>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</si>
  <si>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</si>
  <si>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</si>
  <si>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</si>
  <si>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</si>
  <si>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</si>
  <si>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</si>
  <si>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</si>
  <si>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</si>
  <si>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</si>
  <si>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</si>
  <si>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</si>
  <si>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</si>
  <si>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</si>
  <si>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</si>
  <si>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</si>
  <si>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</si>
  <si>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</si>
  <si>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</si>
  <si>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</si>
  <si>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</si>
  <si>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</si>
  <si>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</si>
  <si>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</si>
  <si>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</si>
  <si>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</si>
  <si>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</si>
  <si>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</si>
  <si>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</si>
  <si>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</si>
  <si>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</si>
  <si>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</si>
  <si>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</si>
  <si>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</si>
  <si>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</si>
  <si>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</si>
  <si>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</si>
  <si>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</si>
  <si>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</si>
  <si>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</si>
  <si>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</si>
  <si>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</si>
  <si>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</si>
  <si>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</si>
  <si>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</si>
  <si>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</si>
  <si>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</si>
  <si>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</si>
  <si>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</si>
  <si>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</si>
  <si>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</si>
  <si>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</si>
  <si>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</si>
  <si>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</si>
  <si>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</si>
  <si>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</si>
  <si>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</si>
  <si>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</si>
  <si>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</si>
  <si>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</si>
  <si>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</si>
  <si>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</si>
  <si>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</si>
  <si>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</si>
  <si>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</si>
  <si>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</si>
  <si>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</si>
  <si>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</si>
  <si>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</si>
  <si>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</si>
  <si>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</si>
  <si>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</si>
  <si>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</si>
  <si>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</si>
  <si>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</si>
  <si>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</si>
  <si>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</si>
  <si>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</si>
  <si>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</si>
  <si>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</si>
  <si>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</si>
  <si>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</si>
  <si>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</si>
  <si>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</si>
  <si>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</si>
  <si>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</si>
  <si>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</si>
  <si>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</si>
  <si>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</si>
  <si>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</si>
  <si>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</si>
  <si>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</si>
  <si>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</si>
  <si>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</si>
  <si>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</si>
  <si>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</si>
  <si>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</si>
  <si>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</si>
  <si>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</si>
  <si>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</si>
  <si>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</si>
  <si>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</si>
  <si>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</si>
  <si>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</si>
  <si>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</si>
  <si>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</si>
  <si>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</si>
  <si>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</si>
  <si>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</si>
  <si>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</si>
  <si>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</si>
  <si>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</si>
  <si>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</si>
  <si>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</si>
  <si>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</si>
  <si>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</si>
  <si>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</si>
  <si>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</si>
  <si>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</si>
  <si>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</si>
  <si>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</si>
  <si>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</si>
  <si>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</si>
  <si>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</si>
  <si>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</si>
  <si>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</si>
  <si>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</si>
  <si>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</si>
  <si>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</si>
  <si>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</si>
  <si>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</si>
  <si>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</si>
  <si>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</si>
  <si>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</si>
  <si>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</si>
  <si>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</si>
  <si>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</si>
  <si>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</si>
  <si>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</si>
  <si>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</si>
  <si>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</si>
  <si>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</si>
  <si>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</si>
  <si>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</si>
  <si>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</si>
  <si>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</si>
  <si>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</si>
  <si>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</si>
  <si>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</si>
  <si>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</si>
  <si>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</si>
  <si>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</si>
  <si>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</si>
  <si>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</si>
  <si>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</si>
  <si>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</si>
  <si>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</si>
  <si>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</si>
  <si>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</si>
  <si>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</si>
  <si>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</si>
  <si>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</si>
  <si>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</si>
  <si>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</si>
  <si>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</si>
  <si>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</si>
  <si>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</si>
  <si>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</si>
  <si>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</si>
  <si>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</si>
  <si>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</si>
  <si>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</si>
  <si>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</si>
  <si>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</si>
  <si>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</si>
  <si>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</si>
  <si>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</si>
  <si>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</si>
  <si>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</si>
  <si>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</si>
  <si>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</si>
  <si>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</si>
  <si>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</si>
  <si>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</si>
  <si>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</si>
  <si>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</si>
  <si>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</si>
  <si>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</si>
  <si>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</si>
  <si>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</si>
  <si>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</si>
  <si>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</si>
  <si>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</si>
  <si>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</si>
  <si>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</si>
  <si>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</si>
  <si>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</si>
  <si>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</si>
  <si>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</si>
  <si>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</si>
  <si>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</si>
  <si>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</si>
  <si>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</si>
  <si>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</si>
  <si>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</si>
  <si>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</si>
  <si>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</si>
  <si>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</si>
  <si>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</si>
  <si>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</si>
  <si>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</si>
  <si>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</si>
  <si>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</si>
  <si>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</si>
  <si>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</si>
  <si>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</si>
  <si>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</si>
  <si>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</si>
  <si>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</si>
  <si>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</si>
  <si>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</si>
  <si>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</si>
  <si>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</si>
  <si>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</si>
  <si>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</si>
  <si>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</si>
  <si>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</si>
  <si>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</si>
  <si>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</si>
  <si>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</si>
  <si>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</si>
  <si>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</si>
  <si>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</si>
  <si>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</si>
  <si>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</si>
  <si>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</si>
  <si>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</si>
  <si>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</si>
  <si>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</si>
  <si>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</si>
  <si>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</si>
  <si>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</si>
  <si>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</si>
  <si>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</si>
  <si>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</si>
  <si>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</si>
  <si>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</si>
  <si>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</si>
  <si>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</si>
  <si>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</si>
  <si>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</si>
  <si>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</si>
  <si>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</si>
  <si>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</si>
  <si>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</si>
  <si>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</si>
  <si>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</si>
  <si>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</si>
  <si>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</si>
  <si>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</si>
  <si>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</si>
  <si>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</si>
  <si>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</si>
  <si>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</si>
  <si>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</si>
  <si>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</si>
  <si>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</si>
  <si>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</si>
  <si>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</si>
  <si>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</si>
  <si>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</si>
  <si>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</si>
  <si>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</si>
  <si>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</si>
  <si>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</si>
  <si>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</si>
  <si>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</si>
  <si>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</si>
  <si>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</si>
  <si>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</si>
  <si>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</si>
  <si>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</si>
  <si>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</si>
  <si>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</si>
  <si>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</si>
  <si>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</si>
  <si>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</si>
  <si>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</si>
  <si>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</si>
  <si>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</si>
  <si>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</si>
  <si>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</si>
  <si>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</si>
  <si>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</si>
  <si>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</si>
  <si>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</si>
  <si>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</si>
  <si>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</si>
  <si>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</si>
  <si>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</si>
  <si>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</si>
  <si>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</si>
  <si>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</si>
  <si>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</si>
  <si>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</si>
  <si>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</si>
  <si>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</si>
  <si>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</si>
  <si>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</si>
  <si>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</si>
  <si>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</si>
  <si>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</si>
  <si>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</si>
  <si>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</si>
  <si>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</si>
  <si>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</si>
  <si>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</si>
  <si>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</si>
  <si>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</si>
  <si>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</si>
  <si>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</si>
  <si>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</si>
  <si>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</si>
  <si>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</si>
  <si>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</si>
  <si>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</si>
  <si>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</si>
  <si>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</si>
  <si>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</si>
  <si>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</si>
  <si>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</si>
  <si>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</si>
  <si>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</si>
  <si>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</si>
  <si>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</si>
  <si>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</si>
  <si>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</si>
  <si>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</si>
  <si>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</si>
  <si>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</si>
  <si>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</si>
  <si>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</si>
  <si>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</si>
  <si>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</si>
  <si>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</si>
  <si>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</si>
  <si>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</si>
  <si>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</si>
  <si>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</si>
  <si>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</si>
  <si>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</si>
  <si>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</si>
  <si>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</si>
  <si>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</si>
  <si>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</si>
  <si>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</si>
  <si>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</si>
  <si>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</si>
  <si>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</si>
  <si>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</si>
  <si>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</si>
  <si>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</si>
  <si>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</si>
  <si>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</si>
  <si>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</si>
  <si>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</si>
  <si>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</si>
  <si>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</si>
  <si>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</si>
  <si>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</si>
  <si>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</si>
  <si>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</si>
  <si>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</si>
  <si>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</si>
  <si>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</si>
  <si>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</si>
  <si>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</si>
  <si>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</si>
  <si>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</si>
  <si>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</si>
  <si>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</si>
  <si>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</si>
  <si>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</si>
  <si>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</si>
  <si>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</si>
  <si>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</si>
  <si>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</si>
  <si>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</si>
  <si>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</si>
  <si>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</si>
  <si>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</si>
  <si>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</si>
  <si>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</si>
  <si>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</si>
  <si>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</si>
  <si>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</si>
  <si>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</si>
  <si>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</si>
  <si>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</si>
  <si>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</si>
  <si>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</si>
  <si>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</si>
  <si>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</si>
  <si>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</si>
  <si>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</si>
  <si>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</si>
  <si>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</si>
  <si>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</si>
  <si>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</si>
  <si>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</si>
  <si>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</si>
  <si>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</si>
  <si>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</si>
  <si>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</si>
  <si>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</si>
  <si>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</si>
  <si>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</si>
  <si>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</si>
  <si>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</si>
  <si>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</si>
  <si>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</si>
  <si>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</si>
  <si>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</si>
  <si>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</si>
  <si>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</si>
  <si>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</si>
  <si>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</si>
  <si>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</si>
  <si>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</si>
  <si>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</si>
  <si>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</si>
  <si>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</si>
  <si>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</si>
  <si>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</si>
  <si>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</si>
  <si>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</si>
  <si>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</si>
  <si>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</si>
  <si>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</si>
  <si>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</si>
  <si>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</si>
  <si>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</si>
  <si>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</si>
  <si>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</si>
  <si>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</si>
  <si>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</si>
  <si>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</si>
  <si>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</si>
  <si>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</si>
  <si>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</si>
  <si>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</si>
  <si>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</si>
  <si>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</si>
  <si>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</si>
  <si>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</si>
  <si>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</si>
  <si>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</si>
  <si>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</si>
  <si>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</si>
  <si>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</si>
  <si>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</si>
  <si>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</si>
  <si>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</si>
  <si>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</si>
  <si>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</si>
  <si>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</si>
  <si>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</si>
  <si>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</si>
  <si>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</si>
  <si>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</si>
  <si>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</si>
  <si>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</si>
  <si>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</si>
  <si>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</si>
  <si>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</si>
  <si>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</si>
  <si>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</si>
  <si>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</si>
  <si>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</si>
  <si>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</si>
  <si>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</si>
  <si>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</si>
  <si>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</si>
  <si>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</si>
  <si>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</si>
  <si>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</si>
  <si>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</si>
  <si>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</si>
  <si>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</si>
  <si>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</si>
  <si>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</si>
  <si>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</si>
  <si>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</si>
  <si>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</si>
  <si>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</si>
  <si>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</si>
  <si>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</si>
  <si>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</si>
  <si>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</si>
  <si>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</si>
  <si>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</si>
  <si>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</si>
  <si>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</si>
  <si>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</si>
  <si>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</si>
  <si>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</si>
  <si>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</si>
  <si>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</si>
  <si>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</si>
  <si>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</si>
  <si>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</si>
  <si>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</si>
  <si>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</si>
  <si>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</si>
  <si>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</si>
  <si>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</si>
  <si>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</si>
  <si>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</si>
  <si>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</si>
  <si>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</si>
  <si>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</si>
  <si>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</si>
  <si>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</si>
  <si>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</si>
  <si>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</si>
  <si>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</si>
  <si>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</si>
  <si>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</si>
  <si>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</si>
  <si>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</si>
  <si>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</si>
  <si>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</si>
  <si>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</si>
  <si>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</si>
  <si>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</si>
  <si>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</si>
  <si>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</si>
  <si>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</si>
  <si>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</si>
  <si>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</si>
  <si>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</si>
  <si>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</si>
  <si>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</si>
  <si>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</si>
  <si>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</si>
  <si>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</si>
  <si>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</si>
  <si>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</si>
  <si>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</si>
  <si>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</si>
  <si>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</si>
  <si>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</si>
  <si>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</si>
  <si>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</si>
  <si>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</si>
  <si>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</si>
  <si>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</si>
  <si>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</si>
  <si>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</si>
  <si>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</si>
  <si>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</si>
  <si>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</si>
  <si>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</si>
  <si>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</si>
  <si>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</si>
  <si>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</si>
  <si>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</si>
  <si>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</si>
  <si>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</si>
  <si>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</si>
  <si>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</si>
  <si>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</si>
  <si>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</si>
  <si>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</si>
  <si>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</si>
  <si>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</si>
  <si>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</si>
  <si>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</si>
  <si>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</si>
  <si>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</si>
  <si>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</si>
  <si>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</si>
  <si>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</si>
  <si>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</si>
  <si>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</si>
  <si>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</si>
  <si>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</si>
  <si>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</si>
  <si>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</si>
  <si>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</si>
  <si>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</si>
  <si>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</si>
  <si>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</si>
  <si>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</si>
  <si>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</si>
  <si>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</si>
  <si>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</si>
  <si>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</si>
  <si>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</si>
  <si>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</si>
  <si>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</si>
  <si>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</si>
  <si>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</si>
  <si>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</si>
  <si>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</si>
  <si>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</si>
  <si>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</si>
  <si>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</si>
  <si>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</si>
  <si>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</si>
  <si>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</si>
  <si>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</si>
  <si>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</si>
  <si>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</si>
  <si>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</si>
  <si>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</si>
  <si>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</si>
  <si>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</si>
  <si>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</si>
  <si>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</si>
  <si>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</si>
  <si>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</si>
  <si>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</si>
  <si>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</si>
  <si>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</si>
  <si>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</si>
  <si>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</si>
  <si>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</si>
  <si>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</si>
  <si>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</si>
  <si>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</si>
  <si>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</si>
  <si>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</si>
  <si>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</si>
  <si>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</si>
  <si>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</si>
  <si>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</si>
  <si>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</si>
  <si>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</si>
  <si>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</si>
  <si>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</si>
  <si>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</si>
  <si>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</si>
  <si>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</si>
  <si>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</si>
  <si>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</si>
  <si>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</si>
  <si>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</si>
  <si>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</si>
  <si>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</si>
  <si>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</si>
  <si>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</si>
  <si>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</si>
  <si>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</si>
  <si>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</si>
  <si>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</si>
  <si>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</si>
  <si>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</si>
  <si>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</si>
  <si>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</si>
  <si>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</si>
  <si>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</si>
  <si>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</si>
  <si>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</si>
  <si>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</si>
  <si>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</si>
  <si>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</si>
  <si>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</si>
  <si>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</si>
  <si>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</si>
  <si>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</si>
  <si>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</si>
  <si>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</si>
  <si>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</si>
  <si>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</si>
  <si>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</si>
  <si>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</si>
  <si>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</si>
  <si>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</si>
  <si>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</si>
  <si>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</si>
  <si>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</si>
  <si>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</si>
  <si>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</si>
  <si>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</si>
  <si>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</si>
  <si>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</si>
  <si>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</si>
  <si>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</si>
  <si>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</si>
  <si>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</si>
  <si>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</si>
  <si>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</si>
  <si>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</si>
  <si>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</si>
  <si>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</si>
  <si>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</si>
  <si>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</si>
  <si>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</si>
  <si>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</si>
  <si>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</si>
  <si>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</si>
  <si>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</si>
  <si>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</si>
  <si>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</si>
  <si>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</si>
  <si>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</si>
  <si>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</si>
  <si>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</si>
  <si>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</si>
  <si>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</si>
  <si>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</si>
  <si>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</si>
  <si>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</si>
  <si>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</si>
  <si>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</si>
  <si>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</si>
  <si>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</si>
  <si>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</si>
  <si>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</si>
  <si>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</si>
  <si>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</si>
  <si>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</si>
  <si>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</si>
  <si>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</si>
  <si>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</si>
  <si>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</si>
  <si>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</si>
  <si>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</si>
  <si>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</si>
  <si>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</si>
  <si>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</si>
  <si>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</si>
  <si>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</si>
  <si>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</si>
  <si>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</si>
  <si>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</si>
  <si>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</si>
  <si>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</si>
  <si>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</si>
  <si>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</si>
  <si>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</si>
  <si>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</si>
  <si>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</si>
  <si>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</si>
  <si>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</si>
  <si>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</si>
  <si>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</si>
  <si>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</si>
  <si>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</si>
  <si>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</si>
  <si>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</si>
  <si>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</si>
  <si>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</si>
  <si>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</si>
  <si>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</si>
  <si>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</si>
  <si>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</si>
  <si>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</si>
  <si>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</si>
  <si>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</si>
  <si>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</si>
  <si>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</si>
  <si>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</si>
  <si>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</si>
  <si>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</si>
  <si>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</si>
  <si>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</si>
  <si>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</si>
  <si>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</si>
  <si>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</si>
  <si>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</si>
  <si>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</si>
  <si>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</si>
  <si>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</si>
  <si>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</si>
  <si>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</si>
  <si>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</si>
  <si>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</si>
  <si>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</si>
  <si>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</si>
  <si>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</si>
  <si>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</si>
  <si>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</si>
  <si>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</si>
  <si>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</si>
  <si>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</si>
  <si>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</si>
  <si>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</si>
  <si>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</si>
  <si>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</si>
  <si>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</si>
  <si>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</si>
  <si>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</si>
  <si>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</si>
  <si>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</si>
  <si>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</si>
  <si>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</si>
  <si>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</si>
  <si>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</si>
  <si>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</si>
  <si>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</si>
  <si>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</si>
  <si>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</si>
  <si>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</si>
  <si>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</si>
  <si>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</si>
  <si>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</si>
  <si>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</si>
  <si>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</si>
  <si>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</si>
  <si>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</si>
  <si>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</si>
  <si>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</si>
  <si>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</si>
  <si>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</si>
  <si>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</si>
  <si>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</si>
  <si>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</si>
  <si>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</si>
  <si>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</si>
  <si>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</si>
  <si>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</si>
  <si>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</si>
  <si>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</si>
  <si>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</si>
  <si>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</si>
  <si>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</si>
  <si>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</si>
  <si>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</si>
  <si>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</si>
  <si>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</si>
  <si>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</si>
  <si>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</si>
  <si>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</si>
  <si>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</si>
  <si>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</si>
  <si>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</si>
  <si>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</si>
  <si>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</si>
  <si>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</si>
  <si>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</si>
  <si>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</si>
  <si>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</si>
  <si>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</si>
  <si>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</si>
  <si>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</si>
  <si>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</si>
  <si>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</si>
  <si>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</si>
  <si>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</si>
  <si>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</si>
  <si>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</si>
  <si>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</si>
  <si>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</si>
  <si>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</si>
  <si>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</si>
  <si>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</si>
  <si>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</si>
  <si>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</si>
  <si>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</si>
  <si>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</si>
  <si>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</si>
  <si>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</si>
  <si>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</si>
  <si>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</si>
  <si>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</si>
  <si>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</si>
  <si>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</si>
  <si>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</si>
  <si>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</si>
  <si>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</si>
  <si>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</si>
  <si>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</si>
  <si>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</si>
  <si>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</si>
  <si>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</si>
  <si>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</si>
  <si>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</si>
  <si>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</si>
  <si>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</si>
  <si>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</si>
  <si>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</si>
  <si>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</si>
  <si>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</si>
  <si>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</si>
  <si>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</si>
  <si>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</si>
  <si>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</si>
  <si>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</si>
  <si>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</si>
  <si>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</si>
  <si>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</si>
  <si>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</si>
  <si>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</si>
  <si>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</si>
  <si>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</si>
  <si>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</si>
  <si>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</si>
  <si>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</si>
  <si>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</si>
  <si>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</si>
  <si>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</si>
  <si>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</si>
  <si>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</si>
  <si>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</si>
  <si>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</si>
  <si>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</si>
  <si>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</si>
  <si>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</si>
  <si>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</si>
  <si>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</si>
  <si>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</si>
  <si>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</si>
  <si>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</si>
  <si>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</si>
  <si>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</si>
  <si>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</si>
  <si>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</si>
  <si>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</si>
  <si>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</si>
  <si>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</si>
  <si>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</si>
  <si>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</si>
  <si>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</si>
  <si>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</si>
  <si>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</si>
  <si>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</si>
  <si>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</si>
  <si>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</si>
  <si>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</si>
  <si>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</si>
  <si>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</si>
  <si>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</si>
  <si>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</si>
  <si>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</si>
  <si>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</si>
  <si>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</si>
  <si>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</si>
  <si>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</si>
  <si>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</si>
  <si>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</si>
  <si>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</si>
  <si>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</si>
  <si>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</si>
  <si>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</si>
  <si>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</si>
  <si>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</si>
  <si>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</si>
  <si>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</si>
  <si>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</si>
  <si>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</si>
  <si>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</si>
  <si>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</si>
  <si>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</si>
  <si>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</si>
  <si>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</si>
  <si>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</si>
  <si>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</si>
  <si>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</si>
  <si>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</si>
  <si>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</si>
  <si>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</si>
  <si>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</si>
  <si>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</si>
  <si>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</si>
  <si>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</si>
  <si>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</si>
  <si>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</si>
  <si>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</si>
  <si>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</si>
  <si>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</si>
  <si>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</si>
  <si>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</si>
  <si>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</si>
  <si>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</si>
  <si>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</si>
  <si>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</si>
  <si>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</si>
  <si>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</si>
  <si>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</si>
  <si>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</si>
  <si>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</si>
  <si>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</si>
  <si>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</si>
  <si>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</si>
  <si>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</si>
  <si>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</si>
  <si>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</si>
  <si>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</si>
  <si>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</si>
  <si>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</si>
  <si>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</si>
  <si>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</si>
  <si>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</si>
  <si>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</si>
  <si>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</si>
  <si>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</si>
  <si>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</si>
  <si>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</si>
  <si>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</si>
  <si>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</si>
  <si>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</si>
  <si>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</si>
  <si>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</si>
  <si>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</si>
  <si>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</si>
  <si>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</si>
  <si>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</si>
  <si>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</si>
  <si>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</si>
  <si>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</si>
  <si>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</si>
  <si>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</si>
  <si>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</si>
  <si>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</si>
  <si>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</si>
  <si>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</si>
  <si>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</si>
  <si>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</si>
  <si>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</si>
  <si>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</si>
  <si>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</si>
  <si>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</si>
  <si>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</si>
  <si>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</si>
  <si>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</si>
  <si>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</si>
  <si>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</si>
  <si>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</si>
  <si>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</si>
  <si>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</si>
  <si>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</si>
  <si>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</si>
  <si>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</si>
  <si>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</si>
  <si>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</si>
  <si>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</si>
  <si>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</si>
  <si>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</si>
  <si>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</si>
  <si>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</si>
  <si>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</si>
  <si>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</si>
  <si>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</si>
  <si>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</si>
  <si>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</si>
  <si>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</si>
  <si>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</si>
  <si>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</si>
  <si>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</si>
  <si>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</si>
  <si>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</si>
  <si>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</si>
  <si>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</si>
  <si>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</si>
  <si>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</si>
  <si>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</si>
  <si>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</si>
  <si>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</si>
  <si>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</si>
  <si>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</si>
  <si>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</si>
  <si>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</si>
  <si>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</si>
  <si>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</si>
  <si>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</si>
  <si>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</si>
  <si>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</si>
  <si>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</si>
  <si>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</si>
  <si>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</si>
  <si>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</si>
  <si>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</si>
  <si>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</si>
  <si>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</si>
  <si>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</si>
  <si>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</si>
  <si>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</si>
  <si>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</si>
  <si>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</si>
  <si>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</si>
  <si>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</si>
  <si>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</si>
  <si>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</si>
  <si>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</si>
  <si>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</si>
  <si>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</si>
  <si>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</si>
  <si>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</si>
  <si>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</si>
  <si>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</si>
  <si>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</si>
  <si>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</si>
  <si>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</si>
  <si>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</si>
  <si>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</si>
  <si>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</si>
  <si>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</si>
  <si>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</si>
  <si>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</si>
  <si>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</si>
  <si>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</si>
  <si>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</si>
  <si>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</si>
  <si>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</si>
  <si>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</si>
  <si>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</si>
  <si>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</si>
  <si>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</si>
  <si>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</si>
  <si>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</si>
  <si>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</si>
  <si>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</si>
  <si>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</si>
  <si>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</si>
  <si>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</si>
  <si>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</si>
  <si>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</si>
  <si>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</si>
  <si>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</si>
  <si>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</si>
  <si>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</si>
  <si>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</si>
  <si>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</si>
  <si>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</si>
  <si>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</si>
  <si>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</si>
  <si>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</si>
  <si>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</si>
  <si>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</si>
  <si>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</si>
  <si>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</si>
  <si>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</si>
  <si>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</si>
  <si>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</si>
  <si>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</si>
  <si>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</si>
  <si>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</si>
  <si>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</si>
  <si>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</si>
  <si>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</si>
  <si>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</si>
  <si>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</si>
  <si>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</si>
  <si>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</si>
  <si>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</si>
  <si>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</si>
  <si>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</si>
  <si>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</si>
  <si>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</si>
  <si>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</si>
  <si>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</si>
  <si>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</si>
  <si>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</si>
  <si>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</si>
  <si>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</si>
  <si>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</si>
  <si>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</si>
  <si>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</si>
  <si>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</si>
  <si>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</si>
  <si>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</si>
  <si>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</si>
  <si>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</si>
  <si>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</si>
  <si>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</si>
  <si>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</si>
  <si>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</si>
  <si>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</si>
  <si>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</si>
  <si>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</si>
  <si>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</si>
  <si>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</si>
  <si>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</si>
  <si>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</si>
  <si>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</si>
  <si>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</si>
  <si>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</si>
  <si>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</si>
  <si>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</si>
  <si>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</si>
  <si>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</si>
  <si>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</si>
  <si>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</si>
  <si>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</si>
  <si>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</si>
  <si>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</si>
  <si>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</si>
  <si>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</si>
  <si>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</si>
  <si>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</si>
  <si>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</si>
  <si>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</si>
  <si>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</si>
  <si>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</si>
  <si>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</si>
  <si>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</si>
  <si>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</si>
  <si>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</si>
  <si>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</si>
  <si>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</si>
  <si>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</si>
  <si>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</si>
  <si>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</si>
  <si>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</si>
  <si>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</si>
  <si>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</si>
  <si>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</si>
  <si>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</si>
  <si>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</si>
  <si>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</si>
  <si>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</si>
  <si>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</si>
  <si>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</si>
  <si>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</si>
  <si>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</si>
  <si>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</si>
  <si>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</si>
  <si>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</si>
  <si>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</si>
  <si>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</si>
  <si>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</si>
  <si>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</si>
  <si>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</si>
  <si>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</si>
  <si>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</si>
  <si>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</si>
  <si>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</si>
  <si>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</si>
  <si>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</si>
  <si>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</si>
  <si>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</si>
  <si>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</si>
  <si>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</si>
  <si>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</si>
  <si>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</si>
  <si>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</si>
  <si>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</si>
  <si>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</si>
  <si>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</si>
  <si>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</si>
  <si>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</si>
  <si>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</si>
  <si>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</si>
  <si>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</si>
  <si>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</si>
  <si>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</si>
  <si>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</si>
  <si>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</si>
  <si>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</si>
  <si>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</si>
  <si>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</si>
  <si>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</si>
  <si>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</si>
  <si>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</si>
  <si>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</si>
  <si>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</si>
  <si>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</si>
  <si>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</si>
  <si>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</si>
  <si>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</si>
  <si>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</si>
  <si>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</si>
  <si>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</si>
  <si>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</si>
  <si>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</si>
  <si>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</si>
  <si>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</si>
  <si>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</si>
  <si>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</si>
  <si>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</si>
  <si>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</si>
  <si>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</si>
  <si>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</si>
  <si>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</si>
  <si>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</si>
  <si>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</si>
  <si>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</si>
  <si>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</si>
  <si>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</si>
  <si>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</si>
  <si>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</si>
  <si>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</si>
  <si>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</si>
  <si>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</si>
  <si>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</si>
  <si>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</si>
  <si>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</si>
  <si>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</si>
  <si>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</si>
  <si>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</si>
  <si>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</si>
  <si>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</si>
  <si>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</si>
  <si>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</si>
  <si>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</si>
  <si>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</si>
  <si>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</si>
  <si>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</si>
  <si>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</si>
  <si>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</si>
  <si>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</si>
  <si>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</si>
  <si>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</si>
  <si>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</si>
  <si>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</si>
  <si>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</si>
  <si>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</si>
  <si>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</si>
  <si>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</si>
  <si>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</si>
  <si>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</si>
  <si>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</si>
  <si>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</si>
  <si>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</si>
  <si>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</si>
  <si>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</si>
  <si>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</si>
  <si>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</si>
  <si>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</si>
  <si>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</si>
  <si>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</si>
  <si>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</si>
  <si>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</si>
  <si>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</si>
  <si>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</si>
  <si>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</si>
  <si>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</si>
  <si>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</si>
  <si>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</si>
  <si>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</si>
  <si>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</si>
  <si>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</si>
  <si>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</si>
  <si>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</si>
  <si>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</si>
  <si>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</si>
  <si>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</si>
  <si>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</si>
  <si>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</si>
  <si>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</si>
  <si>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</si>
  <si>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</si>
  <si>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</si>
  <si>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</si>
  <si>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</si>
  <si>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</si>
  <si>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</si>
  <si>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</si>
  <si>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</si>
  <si>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</si>
  <si>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</si>
  <si>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</si>
  <si>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</si>
  <si>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</si>
  <si>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</si>
  <si>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</si>
  <si>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</si>
  <si>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</si>
  <si>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</si>
  <si>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</si>
  <si>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</si>
  <si>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</si>
  <si>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</si>
  <si>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</si>
  <si>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</si>
  <si>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</si>
  <si>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</si>
  <si>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</si>
  <si>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</si>
  <si>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</si>
  <si>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</si>
  <si>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</si>
  <si>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</si>
  <si>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</si>
  <si>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</si>
  <si>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</si>
  <si>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</si>
  <si>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</si>
  <si>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</si>
  <si>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</si>
  <si>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</si>
  <si>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</si>
  <si>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</si>
  <si>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</si>
  <si>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</si>
  <si>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</si>
  <si>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</si>
  <si>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</si>
  <si>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</si>
  <si>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</si>
  <si>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</si>
  <si>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</si>
  <si>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</si>
  <si>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</si>
  <si>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</si>
  <si>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</si>
  <si>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</si>
  <si>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</si>
  <si>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</si>
  <si>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</si>
  <si>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</si>
  <si>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</si>
  <si>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</si>
  <si>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</si>
  <si>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</si>
  <si>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</si>
  <si>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</si>
  <si>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</si>
  <si>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</si>
  <si>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</si>
  <si>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</si>
  <si>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</si>
  <si>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</si>
  <si>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</si>
  <si>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</si>
  <si>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</si>
  <si>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</si>
  <si>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</si>
  <si>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</si>
  <si>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</si>
  <si>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</si>
  <si>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</si>
  <si>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</si>
  <si>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</si>
  <si>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</si>
  <si>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</si>
  <si>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</si>
  <si>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</si>
  <si>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</si>
  <si>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</si>
  <si>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</si>
  <si>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</si>
  <si>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</si>
  <si>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</si>
  <si>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</si>
  <si>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</si>
  <si>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</si>
  <si>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</si>
  <si>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</si>
  <si>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</si>
  <si>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</si>
  <si>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</si>
  <si>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</si>
  <si>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</si>
  <si>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</si>
  <si>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</si>
  <si>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</si>
  <si>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</si>
  <si>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</si>
  <si>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</si>
  <si>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</si>
  <si>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</si>
  <si>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</si>
  <si>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</si>
  <si>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</si>
  <si>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</si>
  <si>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</si>
  <si>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</si>
  <si>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</si>
  <si>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</si>
  <si>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</si>
  <si>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</si>
  <si>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</si>
  <si>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</si>
  <si>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</si>
  <si>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</si>
  <si>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</si>
  <si>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</si>
  <si>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</si>
  <si>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</si>
  <si>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</si>
  <si>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</si>
  <si>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</si>
  <si>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</si>
  <si>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</si>
  <si>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</si>
  <si>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</si>
  <si>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</si>
  <si>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</si>
  <si>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</si>
  <si>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</si>
  <si>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</si>
  <si>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</si>
  <si>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</si>
  <si>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</si>
  <si>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</si>
  <si>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</si>
  <si>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</si>
  <si>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</si>
  <si>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</si>
  <si>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</si>
  <si>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</si>
  <si>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</si>
  <si>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</si>
  <si>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</si>
  <si>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</si>
  <si>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</si>
  <si>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</si>
  <si>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</si>
  <si>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</si>
  <si>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</si>
  <si>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</si>
  <si>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</si>
  <si>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</si>
  <si>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</si>
  <si>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</si>
  <si>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</si>
  <si>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</si>
  <si>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</si>
  <si>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</si>
  <si>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</si>
  <si>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</si>
  <si>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</si>
  <si>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</si>
  <si>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</si>
  <si>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</si>
  <si>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</si>
  <si>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</si>
  <si>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</si>
  <si>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</si>
  <si>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</si>
  <si>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</si>
  <si>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</si>
  <si>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</si>
  <si>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</si>
  <si>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</si>
  <si>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</si>
  <si>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</si>
  <si>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</si>
  <si>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</si>
  <si>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</si>
  <si>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</si>
  <si>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</si>
  <si>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</si>
  <si>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</si>
  <si>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</si>
  <si>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</si>
  <si>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</si>
  <si>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</si>
  <si>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</si>
  <si>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</si>
  <si>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</si>
  <si>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</si>
  <si>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</si>
  <si>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</si>
  <si>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</si>
  <si>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</si>
  <si>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</si>
  <si>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</si>
  <si>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</si>
  <si>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</si>
  <si>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</si>
  <si>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</si>
  <si>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</si>
  <si>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</si>
  <si>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</si>
  <si>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</si>
  <si>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</si>
  <si>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</si>
  <si>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</si>
  <si>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</si>
  <si>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</si>
  <si>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</si>
  <si>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</si>
  <si>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</si>
  <si>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</si>
  <si>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</si>
  <si>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</si>
  <si>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</si>
  <si>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</si>
  <si>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</si>
  <si>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</si>
  <si>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</si>
  <si>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</si>
  <si>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</si>
  <si>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</si>
  <si>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</si>
  <si>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</si>
  <si>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</si>
  <si>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</si>
  <si>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</si>
  <si>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</si>
  <si>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</si>
  <si>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</si>
  <si>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</si>
  <si>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</si>
  <si>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</si>
  <si>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</si>
  <si>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</si>
  <si>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</si>
  <si>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</si>
  <si>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</si>
  <si>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</si>
  <si>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</si>
  <si>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</si>
  <si>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</si>
  <si>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</si>
  <si>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</si>
  <si>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</si>
  <si>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</si>
  <si>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</si>
  <si>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</si>
  <si>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</si>
  <si>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</si>
  <si>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</si>
  <si>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</si>
  <si>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</si>
  <si>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</si>
  <si>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</si>
  <si>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</si>
  <si>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</si>
  <si>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</si>
  <si>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</si>
  <si>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</si>
  <si>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</si>
  <si>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</si>
  <si>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</si>
  <si>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</si>
  <si>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</si>
  <si>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</si>
  <si>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</si>
  <si>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</si>
  <si>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</si>
  <si>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</si>
  <si>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</si>
  <si>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</si>
  <si>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</si>
  <si>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</si>
  <si>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</si>
  <si>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</si>
  <si>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</si>
  <si>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</si>
  <si>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</si>
  <si>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</si>
  <si>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</si>
  <si>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</si>
  <si>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</si>
  <si>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</si>
  <si>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</si>
  <si>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</si>
  <si>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</si>
  <si>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</si>
  <si>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</si>
  <si>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</si>
  <si>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</si>
  <si>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</si>
  <si>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</si>
  <si>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</si>
  <si>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</si>
  <si>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</si>
  <si>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</si>
  <si>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</si>
  <si>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</si>
  <si>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</si>
  <si>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</si>
  <si>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</si>
  <si>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</si>
  <si>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</si>
  <si>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</si>
  <si>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</si>
  <si>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</si>
  <si>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</si>
  <si>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</si>
  <si>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</si>
  <si>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</si>
  <si>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</si>
  <si>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</si>
  <si>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</si>
  <si>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</si>
  <si>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</si>
  <si>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</si>
  <si>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</si>
  <si>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</si>
  <si>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</si>
  <si>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</si>
  <si>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</si>
  <si>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</si>
  <si>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</si>
  <si>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</si>
  <si>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</si>
  <si>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</si>
  <si>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</si>
  <si>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</si>
  <si>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</si>
  <si>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</si>
  <si>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</si>
  <si>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</si>
  <si>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</si>
  <si>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</si>
  <si>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</si>
  <si>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</si>
  <si>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</si>
  <si>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</si>
  <si>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</si>
  <si>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</si>
  <si>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</si>
  <si>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</si>
  <si>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</si>
  <si>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</si>
  <si>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</si>
  <si>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</si>
  <si>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</si>
  <si>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</si>
  <si>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</si>
  <si>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</si>
  <si>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</si>
  <si>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</si>
  <si>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</si>
  <si>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</si>
  <si>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</si>
  <si>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</si>
  <si>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</si>
  <si>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</si>
  <si>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</si>
  <si>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</si>
  <si>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</si>
  <si>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</si>
  <si>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</si>
  <si>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</si>
  <si>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</si>
  <si>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</si>
  <si>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</si>
  <si>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</si>
  <si>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</si>
  <si>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</si>
  <si>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</si>
  <si>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</si>
  <si>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</si>
  <si>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</si>
  <si>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</si>
  <si>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</si>
  <si>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</si>
  <si>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</si>
  <si>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</si>
  <si>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</si>
  <si>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</si>
  <si>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</si>
  <si>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</si>
  <si>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</si>
  <si>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</si>
  <si>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</si>
  <si>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</si>
  <si>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</si>
  <si>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</si>
  <si>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</si>
  <si>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</si>
  <si>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</si>
  <si>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</si>
  <si>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</si>
  <si>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</si>
  <si>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</si>
  <si>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</si>
  <si>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</si>
  <si>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</si>
  <si>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</si>
  <si>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</si>
  <si>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</si>
  <si>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</si>
  <si>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</si>
  <si>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</si>
  <si>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</si>
  <si>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</si>
  <si>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</si>
  <si>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</si>
  <si>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</si>
  <si>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</si>
  <si>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</si>
  <si>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</si>
  <si>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</si>
  <si>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</si>
  <si>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</si>
  <si>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</si>
  <si>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</si>
  <si>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</si>
  <si>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</si>
  <si>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</si>
  <si>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</si>
  <si>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</si>
  <si>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</si>
  <si>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</si>
  <si>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</si>
  <si>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</si>
  <si>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</si>
  <si>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</si>
  <si>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</si>
  <si>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</si>
  <si>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</si>
  <si>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</si>
  <si>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</si>
  <si>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</si>
  <si>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</si>
  <si>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</si>
  <si>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</si>
  <si>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</si>
  <si>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</si>
  <si>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</si>
  <si>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</si>
  <si>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</si>
  <si>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</si>
  <si>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</si>
  <si>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</si>
  <si>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</si>
  <si>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</si>
  <si>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</si>
  <si>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</si>
  <si>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</si>
  <si>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</si>
  <si>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</si>
  <si>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</si>
  <si>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</si>
  <si>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</si>
  <si>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</si>
  <si>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</si>
  <si>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</si>
  <si>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</si>
  <si>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</si>
  <si>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</si>
  <si>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</si>
  <si>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</si>
  <si>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</si>
  <si>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</si>
  <si>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</si>
  <si>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</si>
  <si>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</si>
  <si>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</si>
  <si>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</si>
  <si>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</si>
  <si>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</si>
  <si>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</si>
  <si>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</si>
  <si>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</si>
  <si>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</si>
  <si>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</si>
  <si>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</si>
  <si>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</si>
  <si>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</si>
  <si>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</si>
  <si>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</si>
  <si>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</si>
  <si>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</si>
  <si>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</si>
  <si>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</si>
  <si>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</si>
  <si>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</si>
  <si>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</si>
  <si>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</si>
  <si>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</si>
  <si>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</si>
  <si>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</si>
  <si>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</si>
  <si>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</si>
  <si>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</si>
  <si>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</si>
  <si>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</si>
  <si>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</si>
  <si>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</si>
  <si>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</si>
  <si>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</si>
  <si>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</si>
  <si>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</si>
  <si>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</si>
  <si>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</si>
  <si>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</si>
  <si>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</si>
  <si>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</si>
  <si>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</si>
  <si>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</si>
  <si>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</si>
  <si>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</si>
  <si>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</si>
  <si>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</si>
  <si>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</si>
  <si>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</si>
  <si>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</si>
  <si>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</si>
  <si>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</si>
  <si>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</si>
  <si>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</si>
  <si>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</si>
  <si>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</si>
  <si>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</si>
  <si>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</si>
  <si>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</si>
  <si>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</si>
  <si>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</si>
  <si>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</si>
  <si>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</si>
  <si>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</si>
  <si>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</si>
  <si>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</si>
  <si>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</si>
  <si>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</si>
  <si>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</si>
  <si>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</si>
  <si>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</si>
  <si>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</si>
  <si>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</si>
  <si>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</si>
  <si>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</si>
  <si>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</si>
  <si>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</si>
  <si>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</si>
  <si>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</si>
  <si>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</si>
  <si>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</si>
  <si>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</si>
  <si>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</si>
  <si>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</si>
  <si>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</si>
  <si>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</si>
  <si>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</si>
  <si>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</si>
  <si>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</si>
  <si>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</si>
  <si>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</si>
  <si>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</si>
  <si>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</si>
  <si>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</si>
  <si>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</si>
  <si>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</si>
  <si>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</si>
  <si>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</si>
  <si>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</si>
  <si>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</si>
  <si>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</si>
  <si>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</si>
  <si>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</si>
  <si>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</si>
  <si>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</si>
  <si>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</si>
  <si>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</si>
  <si>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</si>
  <si>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</si>
  <si>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</si>
  <si>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</si>
  <si>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</si>
  <si>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</si>
  <si>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</si>
  <si>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</si>
  <si>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</si>
  <si>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</si>
  <si>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</si>
  <si>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</si>
  <si>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</si>
  <si>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</si>
  <si>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</si>
  <si>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</si>
  <si>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</si>
  <si>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</si>
  <si>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</si>
  <si>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</si>
  <si>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</si>
  <si>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</si>
  <si>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</si>
  <si>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</si>
  <si>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</si>
  <si>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</si>
  <si>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</si>
  <si>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</si>
  <si>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</si>
  <si>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</si>
  <si>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</si>
  <si>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</si>
  <si>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</si>
  <si>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</si>
  <si>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</si>
  <si>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</si>
  <si>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</si>
  <si>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</si>
  <si>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</si>
  <si>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</si>
  <si>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</si>
  <si>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</si>
  <si>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</si>
  <si>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</si>
  <si>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</si>
  <si>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</si>
  <si>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</si>
  <si>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</si>
  <si>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</si>
  <si>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</si>
  <si>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</si>
  <si>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</si>
  <si>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</si>
  <si>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</si>
  <si>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</si>
  <si>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</si>
  <si>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</si>
  <si>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</si>
  <si>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</si>
  <si>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</si>
  <si>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</si>
  <si>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</si>
  <si>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</si>
  <si>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</si>
  <si>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</si>
  <si>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</si>
  <si>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</si>
  <si>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</si>
  <si>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</si>
  <si>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</si>
  <si>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</si>
  <si>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</si>
  <si>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</si>
  <si>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</si>
  <si>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</si>
  <si>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</si>
  <si>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</si>
  <si>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</si>
  <si>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</si>
  <si>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</si>
  <si>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</si>
  <si>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</si>
  <si>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</si>
  <si>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</si>
  <si>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</si>
  <si>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</si>
  <si>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</si>
  <si>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</si>
  <si>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</si>
  <si>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</si>
  <si>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</si>
  <si>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</si>
  <si>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</si>
  <si>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</si>
  <si>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</si>
  <si>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</si>
  <si>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</si>
  <si>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</si>
  <si>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</si>
  <si>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</si>
  <si>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</si>
  <si>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</si>
  <si>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</si>
  <si>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</si>
  <si>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</si>
  <si>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</si>
  <si>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</si>
  <si>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</si>
  <si>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</si>
  <si>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</si>
  <si>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</si>
  <si>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</si>
  <si>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</si>
  <si>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</si>
  <si>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</si>
  <si>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</si>
  <si>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</si>
  <si>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</si>
  <si>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</si>
  <si>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</si>
  <si>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</si>
  <si>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</si>
  <si>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</si>
  <si>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</si>
  <si>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</si>
  <si>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</si>
  <si>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</si>
  <si>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</si>
  <si>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</si>
  <si>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</si>
  <si>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</si>
  <si>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</si>
  <si>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</si>
  <si>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</si>
  <si>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</si>
  <si>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</si>
  <si>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</si>
  <si>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</si>
  <si>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</si>
  <si>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</si>
  <si>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</si>
  <si>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</si>
  <si>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</si>
  <si>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</si>
  <si>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</si>
  <si>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</si>
  <si>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</si>
  <si>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</si>
  <si>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</si>
  <si>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</si>
  <si>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</si>
  <si>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</si>
  <si>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</si>
  <si>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</si>
  <si>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</si>
  <si>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</si>
  <si>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</si>
  <si>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</si>
  <si>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</si>
  <si>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</si>
  <si>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</si>
  <si>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</si>
  <si>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</si>
  <si>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</si>
  <si>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</si>
  <si>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</si>
  <si>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</si>
  <si>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</si>
  <si>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</si>
  <si>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</si>
  <si>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</si>
  <si>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</si>
  <si>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</si>
  <si>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</si>
  <si>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</si>
  <si>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</si>
  <si>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</si>
  <si>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</si>
  <si>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</si>
  <si>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</si>
  <si>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</si>
  <si>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</si>
  <si>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</si>
  <si>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</si>
  <si>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</si>
  <si>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</si>
  <si>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</si>
  <si>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</si>
  <si>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</si>
  <si>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</si>
  <si>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</si>
  <si>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</si>
  <si>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</si>
  <si>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</si>
  <si>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</si>
  <si>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</si>
  <si>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</si>
  <si>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</si>
  <si>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</si>
  <si>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</si>
  <si>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</si>
  <si>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</si>
  <si>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</si>
  <si>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</si>
  <si>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</si>
  <si>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</si>
  <si>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</si>
  <si>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</si>
  <si>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</si>
  <si>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</si>
  <si>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</si>
  <si>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</si>
  <si>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</si>
  <si>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</si>
  <si>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</si>
  <si>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</si>
  <si>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</si>
  <si>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</si>
  <si>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</si>
  <si>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</si>
  <si>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</si>
  <si>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</si>
  <si>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</si>
  <si>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</si>
  <si>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</si>
  <si>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</si>
  <si>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</si>
  <si>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</si>
  <si>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</si>
  <si>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</si>
  <si>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</si>
  <si>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</si>
  <si>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</si>
  <si>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</si>
  <si>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</si>
  <si>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</si>
  <si>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</si>
  <si>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</si>
  <si>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</si>
  <si>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</si>
  <si>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</si>
  <si>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</si>
  <si>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</si>
  <si>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</si>
  <si>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</si>
  <si>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</si>
  <si>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</si>
  <si>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</si>
  <si>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</si>
  <si>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</si>
  <si>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</si>
  <si>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</si>
  <si>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</si>
  <si>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</si>
  <si>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</si>
  <si>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</si>
  <si>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</si>
  <si>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</si>
  <si>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</si>
  <si>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</si>
  <si>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</si>
  <si>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</si>
  <si>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</si>
  <si>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</si>
  <si>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</si>
  <si>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</si>
  <si>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</si>
  <si>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</si>
  <si>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</si>
  <si>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</si>
  <si>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</si>
  <si>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</si>
  <si>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</si>
  <si>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</si>
  <si>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</si>
  <si>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</si>
  <si>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</si>
  <si>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</si>
  <si>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</si>
  <si>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</si>
  <si>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</si>
  <si>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</si>
  <si>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</si>
  <si>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</si>
  <si>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</si>
  <si>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</si>
  <si>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</si>
  <si>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</si>
  <si>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</si>
  <si>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</si>
  <si>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</si>
  <si>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</si>
  <si>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</si>
  <si>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</si>
  <si>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</si>
  <si>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</si>
  <si>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</si>
  <si>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</si>
  <si>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</si>
  <si>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</si>
  <si>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</si>
  <si>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</si>
  <si>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</si>
  <si>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</si>
  <si>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</si>
  <si>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</si>
  <si>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</si>
  <si>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</si>
  <si>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</si>
  <si>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</si>
  <si>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</si>
  <si>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</si>
  <si>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</si>
  <si>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</si>
  <si>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</si>
  <si>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</si>
  <si>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</si>
  <si>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</si>
  <si>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</si>
  <si>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</si>
  <si>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</si>
  <si>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</si>
  <si>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</si>
  <si>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</si>
  <si>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</si>
  <si>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</si>
  <si>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</si>
  <si>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</si>
  <si>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</si>
  <si>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</si>
  <si>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</si>
  <si>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</si>
  <si>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</si>
  <si>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</si>
  <si>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</si>
  <si>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</si>
  <si>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</si>
  <si>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</si>
  <si>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</si>
  <si>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</si>
  <si>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</si>
  <si>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</si>
  <si>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</si>
  <si>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</si>
  <si>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</si>
  <si>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</si>
  <si>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</si>
  <si>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</si>
  <si>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</si>
  <si>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</si>
  <si>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</si>
  <si>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</si>
  <si>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</si>
  <si>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</si>
  <si>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</si>
  <si>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</si>
  <si>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</si>
  <si>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</si>
  <si>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</si>
  <si>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</si>
  <si>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</si>
  <si>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</si>
  <si>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</si>
  <si>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</si>
  <si>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</si>
  <si>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</si>
  <si>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</si>
  <si>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</si>
  <si>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</si>
  <si>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</si>
  <si>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</si>
  <si>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</si>
  <si>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</si>
  <si>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</si>
  <si>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</si>
  <si>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</si>
  <si>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</si>
  <si>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</si>
  <si>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</si>
  <si>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</si>
  <si>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</si>
  <si>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</si>
  <si>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</si>
  <si>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</si>
  <si>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</si>
  <si>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</si>
  <si>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</si>
  <si>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</si>
  <si>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</si>
  <si>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</si>
  <si>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</si>
  <si>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</si>
  <si>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</si>
  <si>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</si>
  <si>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</si>
  <si>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</si>
  <si>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</si>
  <si>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</si>
  <si>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</si>
  <si>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</si>
  <si>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</si>
  <si>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</si>
  <si>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</si>
  <si>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</si>
  <si>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</si>
  <si>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</si>
  <si>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</si>
  <si>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</si>
  <si>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</si>
  <si>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</si>
  <si>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</si>
  <si>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</si>
  <si>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</si>
  <si>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</si>
  <si>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</si>
  <si>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</si>
  <si>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</si>
  <si>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</si>
  <si>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</si>
  <si>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</si>
  <si>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</si>
  <si>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</si>
  <si>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</si>
  <si>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</si>
  <si>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</si>
  <si>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</si>
  <si>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</si>
  <si>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</si>
  <si>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</si>
  <si>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</si>
  <si>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</si>
  <si>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</si>
  <si>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</si>
  <si>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</si>
  <si>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</si>
  <si>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</si>
  <si>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</si>
  <si>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</si>
  <si>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</si>
  <si>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</si>
  <si>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</si>
  <si>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</si>
  <si>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</si>
  <si>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</si>
  <si>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</si>
  <si>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</si>
  <si>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</si>
  <si>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</si>
  <si>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</si>
  <si>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</si>
  <si>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</si>
  <si>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</si>
  <si>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</si>
  <si>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</si>
  <si>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</si>
  <si>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</si>
  <si>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</si>
  <si>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</si>
  <si>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</si>
  <si>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</si>
  <si>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</si>
  <si>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</si>
  <si>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</si>
  <si>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</si>
  <si>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</si>
  <si>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</si>
  <si>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</si>
  <si>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</si>
  <si>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</si>
  <si>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</si>
  <si>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</si>
  <si>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</si>
  <si>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</si>
  <si>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</si>
  <si>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</si>
  <si>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</si>
  <si>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</si>
  <si>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</si>
  <si>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</si>
  <si>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</si>
  <si>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</si>
  <si>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</si>
  <si>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</si>
  <si>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</si>
  <si>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</si>
  <si>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</si>
  <si>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</si>
  <si>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</si>
  <si>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</si>
  <si>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</si>
  <si>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</si>
  <si>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</si>
  <si>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</si>
  <si>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</si>
  <si>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</si>
  <si>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</si>
  <si>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</si>
  <si>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</si>
  <si>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</si>
  <si>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</si>
  <si>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</si>
  <si>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</si>
  <si>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</si>
  <si>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</si>
  <si>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</si>
  <si>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</si>
  <si>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</si>
  <si>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</si>
  <si>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</si>
  <si>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</si>
  <si>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</si>
  <si>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</si>
  <si>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</si>
  <si>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</si>
  <si>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</si>
  <si>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</si>
  <si>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</si>
  <si>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</si>
  <si>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</si>
  <si>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</si>
  <si>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</si>
  <si>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</si>
  <si>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</si>
  <si>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</si>
  <si>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</si>
  <si>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</si>
  <si>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</si>
  <si>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</si>
  <si>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</si>
  <si>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</si>
  <si>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</si>
  <si>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</si>
  <si>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</si>
  <si>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</si>
  <si>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</si>
  <si>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</si>
  <si>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</si>
  <si>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</si>
  <si>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</si>
  <si>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</si>
  <si>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</si>
  <si>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</si>
  <si>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</si>
  <si>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</si>
  <si>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</si>
  <si>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</si>
  <si>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</si>
  <si>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</si>
  <si>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</si>
  <si>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</si>
  <si>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</si>
  <si>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</si>
  <si>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</si>
  <si>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</si>
  <si>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</si>
  <si>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</si>
  <si>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</si>
  <si>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</si>
  <si>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</si>
  <si>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</si>
  <si>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</si>
  <si>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</si>
  <si>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</si>
  <si>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</si>
  <si>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</si>
  <si>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</si>
  <si>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</si>
  <si>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</si>
  <si>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</si>
  <si>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</si>
  <si>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</si>
  <si>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</si>
  <si>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</si>
  <si>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</si>
  <si>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</si>
  <si>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</si>
  <si>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</si>
  <si>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</si>
  <si>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</si>
  <si>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</si>
  <si>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</si>
  <si>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</si>
  <si>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</si>
  <si>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</si>
  <si>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</si>
  <si>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</si>
  <si>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</si>
  <si>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</si>
  <si>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</si>
  <si>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</si>
  <si>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</si>
  <si>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</si>
  <si>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</si>
  <si>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</si>
  <si>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</si>
  <si>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</si>
  <si>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</si>
  <si>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</si>
  <si>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</si>
  <si>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</si>
  <si>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</si>
  <si>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</si>
  <si>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</si>
  <si>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</si>
  <si>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</si>
  <si>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</si>
  <si>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</si>
  <si>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</si>
  <si>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</si>
  <si>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</si>
  <si>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</si>
  <si>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</si>
  <si>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</si>
  <si>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</si>
  <si>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</si>
  <si>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</si>
  <si>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</si>
  <si>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</si>
  <si>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</si>
  <si>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</si>
  <si>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</si>
  <si>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</si>
  <si>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</si>
  <si>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</si>
  <si>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</si>
  <si>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</si>
  <si>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</si>
  <si>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</si>
  <si>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</si>
  <si>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</si>
  <si>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</si>
  <si>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</si>
  <si>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</si>
  <si>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</si>
  <si>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</si>
  <si>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</si>
  <si>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</si>
  <si>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</si>
  <si>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</si>
  <si>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</si>
  <si>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</si>
  <si>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</si>
  <si>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</si>
  <si>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</si>
  <si>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</si>
  <si>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</si>
  <si>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</si>
  <si>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</si>
  <si>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</si>
  <si>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</si>
  <si>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</si>
  <si>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</si>
  <si>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</si>
  <si>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</si>
  <si>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</si>
  <si>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</si>
  <si>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</si>
  <si>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</si>
  <si>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</si>
  <si>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</si>
  <si>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</si>
  <si>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</si>
  <si>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</si>
  <si>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</si>
  <si>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</si>
  <si>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</si>
  <si>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</si>
  <si>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</si>
  <si>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</si>
  <si>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</si>
  <si>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</si>
  <si>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</si>
  <si>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</si>
  <si>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</si>
  <si>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</si>
  <si>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</si>
  <si>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</si>
  <si>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</si>
  <si>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</si>
  <si>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</si>
  <si>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</si>
  <si>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</si>
  <si>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</si>
  <si>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</si>
  <si>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</si>
  <si>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</si>
  <si>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</si>
  <si>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</si>
  <si>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</si>
  <si>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</si>
  <si>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</si>
  <si>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</si>
  <si>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</si>
  <si>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</si>
  <si>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</si>
  <si>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</si>
  <si>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</si>
  <si>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</si>
  <si>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</si>
  <si>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</si>
  <si>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</si>
  <si>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</si>
  <si>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</si>
  <si>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</si>
  <si>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</si>
  <si>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</si>
  <si>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</si>
  <si>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</si>
  <si>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</si>
  <si>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</si>
  <si>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</si>
  <si>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</si>
  <si>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</si>
  <si>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</si>
  <si>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</si>
  <si>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</si>
  <si>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</si>
  <si>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</si>
  <si>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</si>
  <si>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</si>
  <si>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</si>
  <si>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</si>
  <si>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</si>
  <si>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</si>
  <si>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</si>
  <si>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</si>
  <si>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</si>
  <si>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</si>
  <si>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</si>
  <si>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</si>
  <si>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</si>
  <si>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</si>
  <si>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</si>
  <si>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</si>
  <si>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</si>
  <si>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</si>
  <si>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</si>
  <si>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</si>
  <si>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</si>
  <si>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</si>
  <si>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</si>
  <si>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</si>
  <si>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</si>
  <si>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</si>
  <si>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</si>
  <si>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</si>
  <si>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</si>
  <si>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</si>
  <si>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</si>
  <si>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</si>
  <si>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</si>
  <si>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</si>
  <si>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</si>
  <si>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</si>
  <si>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</si>
  <si>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</si>
  <si>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</si>
  <si>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</si>
  <si>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</si>
  <si>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</si>
  <si>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</si>
  <si>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</si>
  <si>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</si>
  <si>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</si>
  <si>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</si>
  <si>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</si>
  <si>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</si>
  <si>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</si>
  <si>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</si>
  <si>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</si>
  <si>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</si>
  <si>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</si>
  <si>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</si>
  <si>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</si>
  <si>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</si>
  <si>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</si>
  <si>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</si>
  <si>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</si>
  <si>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</si>
  <si>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</si>
  <si>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</si>
  <si>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</si>
  <si>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</si>
  <si>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</si>
  <si>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</si>
  <si>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</si>
  <si>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</si>
  <si>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</si>
  <si>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</si>
  <si>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</si>
  <si>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PCM-20251105-00000829</t>
  </si>
  <si>
    <t xml:space="preserve">(No connection to unit)  </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</si>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</sst>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303.55014201388985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9.5454166665149387E-2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45966.498567592593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45966.498567592593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45966.498567592593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45966.498567592593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45966.498567592593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45966.498567592593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45966.498567592593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45966.498567592593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45966.498567592593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45966.498567592593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45966.498567592593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45966.498567592593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45966.498567592593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45966.498567592593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45966.498567592593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45966.498567592593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45966.498567592593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45966.498567592593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45966.498567592593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45966.498567592593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45966.498567592593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45966.498567592593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45966.498567592593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45966.498567592593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45966.498567592593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45966.498567592593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45966.498567592593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45966.498567592593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45966.498567592593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45966.498567592593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45966.498567592593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45966.498567592593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45966.498567592593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45966.498567592593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45966.498567592593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45966.498567592593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45966.498567592593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45966.498567592593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45966.498567592593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45966.498567592593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45966.498567592593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45966.498567592593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45966.498567592593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45966.498567592593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45966.498567592593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45966.498567592593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45966.498567592593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45966.498567592593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45966.498567592593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45966.498567592593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45966.498567592593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45966.498567592593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45966.498567592593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45966.498567592593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45966.498567592593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45966.498567592593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45966.498567592593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45966.498567592593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45966.498567592593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45966.498567592593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45966.498567592593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45966.498567592593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45966.498567592593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45966.498567592593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45966.498567592593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45966.498567592593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45966.498567592593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45966.498567592593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45966.498567592593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45966.498567592593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45966.498567592593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45966.498567592593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45966.498567592593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45966.498567592593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45966.498567592593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45966.498567592593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45966.498567592593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45966.498567592593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45966.498567592593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45966.498567592593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45966.498567592593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45966.498567592593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45966.498567592593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45966.498567592593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45966.498567592593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45966.498567592593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45966.498567592593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45966.498567592593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45966.498567592593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45966.498567592593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tabSelected="1" workbookViewId="0">
      <selection activeCell="I9" sqref="I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141.49872997685452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7.7564842592619243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45966.498567592593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45966.498567592593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45966.498567592593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45966.498567592593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45966.498567592593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45966.498567592593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45966.498567592593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45966.498567592593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45966.498567592593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45966.498567592593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45966.498567592593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45966.498567592593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45966.498567592593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45966.498567592593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45966.498567592593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45966.498567592593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45966.498567592593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45966.498567592593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45966.498567592593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45966.498567592593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45966.498567592593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45966.498567592593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45966.498567592593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45966.498567592593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45966.498567592593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45966.498567592593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45966.498567592593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45966.498567592593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45966.498567592593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45966.498567592593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45966.498567592593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45966.498567592593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45966.498567592593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45966.498567592593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45966.498567592593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45966.498567592593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45966.498567592593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45966.498567592593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45966.498567592593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45966.498567592593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45966.498567592593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45966.498567592593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45966.498567592593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45966.498567592593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45966.498567592593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45966.498567592593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45966.498567592593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45966.498567592593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45966.498567592593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45966.498567592593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45966.498567592593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45966.498567592593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45966.498567592593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45966.498567592593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45966.498567592593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45966.498567592593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45966.498567592593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45966.498567592593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45966.498567592593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45966.498567592593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45966.498567592593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45966.498567592593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45966.498567592593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45966.498567592593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45966.498567592593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45966.498567592593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45966.498567592593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45966.498567592593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45966.498567592593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45966.498567592593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45966.498567592593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45966.498567592593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45966.498567592593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45966.498567592593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45966.498567592593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45966.498567592593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45966.498567592593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45966.498567592593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45966.498567592593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45966.498567592593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45966.498567592593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45966.498567592593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45966.498567592593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45966.498567592593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45966.498567592593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45966.498567592593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45966.498567592593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45966.498567592593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45966.498567592593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45966.498567592593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45966.498567592593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45966.498567592593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45966.498567592593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45966.498567592593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45966.498567592593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45966.498567592593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45966.498567592593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45966.498567592593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45966.498567592593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45966.498567592593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45966.498567592593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45966.498567592593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45966.498567592593</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0.13369525463349419</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45966.498567939816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45966.498567939816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45966.498567939816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45966.498567939816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45966.498567939816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45966.498567939816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45966.498567939816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45966.498567939816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45966.498567939816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45966.498567939816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45966.498567939816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45966.498567939816</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45966.498567939816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45966.498567939816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45966.498567939816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45966.498567939816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45966.498567939816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45966.498567939816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45966.498567939816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45966.498567939816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45966.498567939816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45966.498567939816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45966.498567939816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45966.498567939816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45966.498567939816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45966.498567939816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45966.498567939816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45966.498567939816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45966.498567939816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45966.498567939816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45966.498567939816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45966.498567939816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45966.498567939816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45966.498567939816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45966.498567939816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45966.498567939816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45966.498567939816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45966.498567939816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45966.498567939816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45966.498567939816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45966.498567939816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45966.498567939816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45966.498567939816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45966.498567939816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45966.498567939816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45966.498567939816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45966.498567939816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45966.498567939816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45966.498567939816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45966.498567939816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45966.498567939816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45966.498567939816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45966.498567939816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45966.498567939816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45966.498567939816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45966.498567939816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45966.498567939816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45966.498567939816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45966.498567939816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45966.498567939816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45966.498567939816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45966.498567939816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45966.498567939816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45966.498567939816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45966.498567939816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45966.498567939816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45966.498567939816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45966.498567939816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45966.498567939816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45966.498567939816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45966.498567939816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45966.498567939816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45966.498567939816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45966.498567939816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45966.498567939816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45966.498567939816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45966.498567939816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45966.498567939816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45966.498567939816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45966.498567939816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45966.498567939816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45966.498567939816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45966.498567939816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45966.498567939816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45966.498567939816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45966.498567939816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45966.498567939816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45966.498567939816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45966.498567939816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45966.498567939816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45966.498567939816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45966.498567939816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45966.498567939816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45966.498567939816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45966.498567939816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45966.498567939816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45966.498567939816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45966.498567939816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45966.498567939816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45966.498567939816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45966.498567939816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45966.498567939816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45966.498567939816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45966.498567939816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45966.498567939816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45966.498567939816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45966.498567939816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45966.498567939816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45966.498567939816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45966.498567939816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45966.498567939816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45966.498567939816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45966.498567939816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45966.498567939816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45966.498567939816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45966.498567939816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45966.498567939816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45966.498567939816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45966.498567939816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45966.498567939816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45966.498567939816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45966.498567939816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45966.498567939816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45966.498567939816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45966.498567939816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45966.498567939816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45966.498567939816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45966.498567939816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45966.498567939816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45966.498567939816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45966.498567939816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45966.498567939816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45966.498567939816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45966.498567939816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45966.498567939816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45966.498567939816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45966.498567939816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45966.498567939816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45966.498567939816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45966.498567939816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45966.498567939816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45966.498567939816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45966.498567939816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45966.498567939816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45966.498567939816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45966.498567939816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45966.498567939816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45966.498567939816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45966.498567939816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45966.498567939816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45966.498567939816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45966.498567939816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45966.498567939816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45966.498567939816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45966.498567939816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45966.498567939816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45966.498567939816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45966.498567939816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45966.498567939816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45966.498567939816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45966.498567939816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45966.498567939816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45966.498567939816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45966.498567939816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45966.498567939816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45966.498567939816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45966.498567939816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45966.498567939816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45966.498567939816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45966.498567939816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45966.498567939816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45966.498567939816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45966.498567939816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45966.498567939816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45966.498567939816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45966.498567939816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45966.498567939816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45966.498567939816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45966.498567939816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45966.498567939816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45966.498567939816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45966.498567939816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45966.498567939816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45966.498567939816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45966.498567939816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45966.498567939816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45966.498567939816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45966.498567939816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45966.498567939816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45966.498567939816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45966.498567939816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45966.498567939816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45966.498567939816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45966.498567939816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45966.498567939816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45966.498567939816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45966.498567939816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45966.498567939816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45966.498567939816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45966.498567939816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45966.498567939816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45966.498567939816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45966.498567939816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45966.498567939816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45966.498567939816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45966.498567939816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45966.498567939816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45966.498567939816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45966.498567939816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45966.498567939816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45966.498567939816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45966.498567939816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45966.498567939816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45966.498567939816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45966.498567939816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45966.498567939816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45966.498567939816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45966.498567939816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45966.498567939816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45966.498567939816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45966.498567939816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45966.498567939816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45966.498567939816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45966.498567939816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45966.498567939816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45966.498567939816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45966.498567939816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45966.498567939816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45966.498567939816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45966.498567939816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45966.498567939816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45966.498567939816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45966.498567939816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45966.498567939816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45966.498567939816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45966.498567939816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45966.498567939816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45966.498567939816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45966.498567939816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45966.498567939816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45966.498567939816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45966.498567939816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45966.498567939816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45966.498567939816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45966.498567939816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45966.498567939816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45966.498567939816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45966.498567939816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45966.498567939816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45966.498567939816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45966.498567939816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45966.498567939816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45966.498567939816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45966.498567939816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45966.498567939816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45966.498567939816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45966.498567939816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45966.498567939816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45966.498567939816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45966.498567939816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45966.498567939816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45966.498567939816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45966.498567939816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45966.498567939816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45966.498567939816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45966.498567939816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45966.498567939816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45966.498567939816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45966.498567939816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45966.498567939816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45966.498567939816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45966.498567939816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45966.498567939816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45966.498567939816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45966.498567939816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45966.498567939816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45966.498567939816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45966.498567939816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45966.498567939816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45966.498567939816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45966.498567939816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45966.498567939816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45966.498567939816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45966.498567939816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45966.498567939816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45966.498567939816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45966.498567939816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45966.498567939816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45966.498567939816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45966.498567939816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45966.498567939816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45966.498567939816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45966.498567939816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45966.498567939816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45966.498567939816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45966.498567939816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45966.498567939816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45966.498567939816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45966.498567939816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45966.498567939816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45966.498567939816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45966.498567939816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45966.498567939816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45966.498567939816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45966.498567939816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45966.498567939816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45966.498567939816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45966.498567939816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45966.498567939816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45966.498567939816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45966.498567939816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45966.498567939816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45966.498567939816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45966.498567939816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45966.498567939816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45966.498567939816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45966.498567939816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45966.498567939816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45966.498567939816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45966.498567939816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45966.498567939816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45966.498567939816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45966.498567939816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45966.498567939816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45966.498567939816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45966.498567939816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45966.498567939816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45966.498567939816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45966.498567939816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45966.498567939816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45966.498567939816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45966.498567939816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45966.498567939816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45966.498567939816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45966.498567939816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45966.498567939816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45966.498567939816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45966.498567939816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45966.498567939816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45966.498567939816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45966.498567939816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45966.498567939816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45966.498567939816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45966.498567939816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45966.498567939816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45966.498567939816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45966.498567939816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45966.498567939816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45966.498567939816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45966.498567939816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45966.498567939816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45966.498567939816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45966.498567939816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45966.498567939816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45966.498567939816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45966.498567939816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45966.498567939816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45966.498567939816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45966.498567939816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45966.498567939816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45966.498567939816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45966.498567939816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45966.498567939816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45966.498567939816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45966.498567939816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45966.498567939816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45966.498567939816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45966.498567939816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45966.498567939816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45966.498567939816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45966.498567939816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45966.498567939816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45966.498567939816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45966.498567939816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45966.498567939816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45966.498567939816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45966.498567939816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45966.498567939816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45966.498567939816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45966.498567939816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45966.498567939816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45966.498567939816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45966.498567939816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45966.498567939816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45966.498567939816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45966.498567939816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45966.498567939816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45966.498567939816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45966.498567939816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45966.498567939816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45966.498567939816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45966.498567939816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45966.498567939816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45966.498567939816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45966.498567939816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45966.498567939816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45966.498567939816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45966.498567939816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45966.498567939816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45966.498567939816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45966.498567939816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45966.498567939816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45966.498567939816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45966.498567939816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45966.498567939816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45966.498567939816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45966.498567939816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45966.498567939816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45966.498567939816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45966.498567939816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45966.498567939816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45966.498567939816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45966.498567939816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45966.498567939816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45966.498567939816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45966.498567939816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45966.498567939816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45966.498567939816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45966.498567939816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45966.498567939816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45966.498567939816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45966.498567939816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45966.498567939816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45966.498567939816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45966.498567939816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45966.498567939816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45966.498567939816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45966.498567939816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45966.498567939816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45966.498567939816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45966.498567939816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45966.498567939816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45966.498567939816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45966.498567939816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45966.498567939816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45966.498567939816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45966.498567939816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45966.498567939816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45966.498567939816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45966.498567939816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45966.498567939816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45966.498567939816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45966.498567939816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45966.498567939816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45966.498567939816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45966.498567939816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45966.498567939816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45966.498567939816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45966.498567939816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45966.498567939816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45966.498567939816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45966.498567939816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45966.498567939816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45966.498567939816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45966.498567939816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45966.498567939816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45966.498567939816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45966.498567939816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45966.498567939816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45966.498567939816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45966.498567939816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45966.498567939816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45966.498567939816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45966.498567939816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45966.498567939816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45966.498567939816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45966.498567939816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45966.498567939816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45966.498567939816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45966.498567939816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45966.498567939816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45966.498567939816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45966.498567939816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45966.498567939816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45966.498567939816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45966.498567939816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45966.498567939816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45966.498567939816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45966.498567939816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45966.498567939816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45966.498567939816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45966.498567939816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45966.498567939816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45966.498567939816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45966.498567939816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45966.498567939816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45966.498567939816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45966.498567939816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45966.498567939816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45966.498567939816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45966.498567939816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45966.498567939816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45966.498567939816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45966.498567939816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45966.498567939816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45966.498567939816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45966.498567939816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45966.498567939816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45966.498567939816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45966.498567939816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45966.498567939816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45966.498567939816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45966.498567939816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45966.498567939816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45966.498567939816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45966.498567939816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45966.498567939816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45966.498567939816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45966.498567939816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45966.498567939816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45966.498567939816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45966.498567939816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45966.498567939816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45966.498567939816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45966.498567939816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45966.498567939816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45966.498567939816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45966.498567939816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45966.498567939816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45966.498567939816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45966.498567939816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45966.498567939816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45966.498567939816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45966.498567939816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45966.498567939816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45966.498567939816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45966.498567939816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45966.498567939816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45966.498567939816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45966.498567939816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45966.498567939816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45966.498567939816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45966.498567939816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45966.498567939816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45966.498567939816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45966.498567939816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45966.498567939816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45966.498567939816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45966.498567939816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45966.498567939816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45966.498567939816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45966.498567939816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45966.498567939816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45966.498567939816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45966.498567939816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45966.498567939816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45966.498567939816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45966.498567939816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45966.498567939816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45966.498567939816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45966.498567939816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45966.498567939816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45966.498567939816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45966.498567939816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45966.498567939816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45966.498567939816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45966.498567939816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45966.498567939816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45966.498567939816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45966.498567939816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45966.498567939816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45966.498567939816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45966.498567939816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45966.498567939816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45966.498567939816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45966.498567939816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45966.498567939816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45966.498567939816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45966.498567939816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45966.498567939816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45966.498567939816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45966.498567939816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45966.498567939816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45966.498567939816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45966.498567939816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45966.498567939816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45966.498567939816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45966.498567939816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45966.498567939816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45966.498567939816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45966.498567939816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45966.498567939816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45966.498567939816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45966.498567939816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45966.498567939816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45966.498567939816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45966.498567939816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45966.498567939816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45966.498567939816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45966.498567939816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45966.498567939816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45966.498567939816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45966.498567939816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45966.498567939816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45966.498567939816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45966.498567939816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45966.498567939816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45966.498567939816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45966.498567939816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45966.498567939816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45966.498567939816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45966.498567939816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45966.498567939816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45966.498567939816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45966.498567939816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45966.498567939816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45966.498567939816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45966.498567939816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45966.498567939816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45966.498567939816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45966.498567939816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45966.498567939816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45966.498567939816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45966.498567939816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45966.498567939816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45966.498567939816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45966.498567939816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45966.498567939816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45966.498567939816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45966.498567939816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45966.498567939816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45966.498567939816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45966.498567939816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45966.498567939816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45966.498567939816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45966.498567939816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45966.498567939816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45966.498567939816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45966.498567939816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45966.498567939816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45966.498567939816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45966.498567939816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45966.498567939816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45966.498567939816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45966.498567939816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45966.498567939816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45966.498567939816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45966.498567939816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45966.498567939816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45966.498567939816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45966.498567939816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45966.498567939816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45966.498567939816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45966.498567939816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45966.498567939816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45966.498567939816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45966.498567939816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45966.498567939816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45966.498567939816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45966.498567939816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45966.498567939816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45966.498567939816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45966.498567939816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45966.498567939816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45966.498567939816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45966.498567939816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45966.498567939816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45966.498567939816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45966.498567939816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45966.498567939816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45966.498567939816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45966.498567939816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45966.498567939816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45966.498567939816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45966.498567939816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45966.498567939816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45966.498567939816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45966.498567939816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45966.498567939816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45966.498567939816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45966.498567939816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45966.498567939816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45966.498567939816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45966.498567939816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45966.498567939816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45966.498567939816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45966.498567939816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45966.498567939816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45966.498567939816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45966.498567939816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45966.498567939816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45966.498567939816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45966.498567939816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45966.498567939816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45966.498567939816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45966.498567939816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45966.498567939816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45966.498567939816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45966.498567939816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45966.498567939816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45966.498567939816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45966.498567939816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45966.498567939816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45966.498567939816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45966.498567939816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45966.498567939816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45966.498567939816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45966.498567939816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45966.498567939816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45966.498567939816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45966.498567939816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45966.498567939816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45966.498567939816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45966.498567939816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45966.498567939816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45966.498567939816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45966.498567939816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45966.498567939816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45966.498567939816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45966.498567939816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45966.498567939816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45966.498567939816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45966.498567939816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45966.498567939816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45966.498567939816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45966.498567939816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45966.498567939816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45966.498567939816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45966.498567939816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45966.498567939816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45966.498567939816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45966.498567939816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45966.498567939816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45966.498567939816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45966.498567939816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45966.498567939816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45966.498567939816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45966.498567939816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45966.498567939816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45966.498567939816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45966.498567939816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45966.498567939816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45966.498567939816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45966.498567939816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45966.498567939816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45966.498567939816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45966.498567939816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45966.498567939816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45966.498567939816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45966.498567939816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45966.498567939816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45966.498567939816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45966.498567939816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45966.498567939816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45966.498567939816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45966.498567939816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45966.498567939816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45966.498567939816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45966.498567939816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45966.498567939816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45966.498567939816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45966.498567939816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45966.498567939816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45966.498567939816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45966.498567939816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45966.498567939816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45966.498567939816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45966.498567939816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45966.498567939816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45966.498567939816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45966.498567939816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45966.498567939816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45966.498567939816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45966.498567939816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45966.498567939816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45966.498567939816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45966.498567939816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45966.498567939816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45966.498567939816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45966.498567939816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45966.498567939816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45966.498567939816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45966.498567939816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45966.498567939816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45966.498567939816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45966.498567939816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45966.498567939816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45966.498567939816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45966.498567939816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45966.498567939816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45966.498567939816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45966.498567939816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45966.498567939816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45966.498567939816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45966.498567939816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45966.498567939816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45966.498567939816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45966.498567939816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45966.498567939816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45966.498567939816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45966.498567939816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45966.498567939816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45966.498567939816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45966.498567939816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45966.498567939816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45966.498567939816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45966.498567939816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45966.498567939816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45966.498567939816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45966.498567939816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45966.498567939816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45966.498567939816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45966.498567939816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45966.498567939816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45966.498567939816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45966.498567939816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45966.498567939816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45966.498567939816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45966.498567939816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45966.498567939816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45966.498567939816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45966.498567939816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45966.498567939816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45966.498567939816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45966.498567939816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45966.498567939816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45966.498567939816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45966.498567939816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45966.498567939816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45966.498567939816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45966.498567939816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45966.498567939816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45966.498567939816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45966.498567939816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45966.498567939816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45966.498567939816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45966.498567939816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45966.498567939816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45966.498567939816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45966.498567939816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45966.498567939816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45966.498567939816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45966.498567939816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45966.498567939816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45966.498567939816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45966.498567939816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45966.498567939816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45966.498567939816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45966.498567939816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45966.498567939816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45966.498567939816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45966.498567939816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45966.498567939816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45966.498567939816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45966.498567939816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45966.498567939816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45966.498567939816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45966.498567939816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45966.498567939816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45966.498567939816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45966.498567939816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45966.498567939816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45966.498567939816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45966.498567939816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45966.498567939816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45966.498567939816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45966.498567939816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45966.498567939816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45966.498567939816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45966.498567939816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45966.498567939816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45966.498567939816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45966.498567939816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45966.498567939816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45966.498567939816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45966.498567939816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45966.498567939816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45966.498567939816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45966.498567939816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45966.498567939816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45966.498567939816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45966.498567939816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45966.498567939816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45966.498567939816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45966.498567939816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45966.498567939816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45966.498567939816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45966.498567939816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45966.498567939816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45966.498567939816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45966.498567939816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45966.498567939816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45966.498567939816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45966.498567939816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45966.498567939816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45966.498567939816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45966.498567939816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45966.498567939816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45966.498567939816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45966.498567939816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45966.498567939816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45966.498567939816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45966.498567939816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45966.498567939816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45966.498567939816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45966.498567939816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45966.498567939816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45966.498567939816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45966.498567939816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45966.498567939816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45966.498567939816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45966.498567939816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45966.498567939816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45966.498567939816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45966.498567939816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45966.498567939816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45966.498567939816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45966.498567939816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45966.498567939816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45966.498567939816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45966.498567939816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45966.498567939816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45966.498567939816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45966.498567939816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45966.498567939816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45966.498567939816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45966.498567939816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45966.498567939816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45966.498567939816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45966.498567939816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45966.498567939816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45966.498567939816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45966.498567939816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45966.498567939816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45966.498567939816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45966.498567939816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45966.498567939816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45966.498567939816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45966.498567939816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45966.498567939816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45966.498567939816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45966.498567939816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45966.498567939816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45966.498567939816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45966.498567939816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45966.498567939816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45966.498567939816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45966.498567939816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45966.498567939816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45966.498567939816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45966.498567939816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45966.498567939816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45966.498567939816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45966.498567939816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45966.498567939816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45966.498567939816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45966.498567939816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45966.498567939816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45966.498567939816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45966.498567939816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45966.498567939816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45966.498567939816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45966.498567939816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45966.498567939816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45966.498567939816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45966.498567939816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45966.498567939816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45966.498567939816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45966.498567939816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45966.498567939816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45966.498567939816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45966.498567939816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45966.498567939816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45966.498567939816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45966.498567939816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45966.498567939816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45966.498567939816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45966.498567939816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45966.498567939816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45966.498567939816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45966.498567939816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45966.498567939816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45966.498567939816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45966.498567939816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45966.498567939816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45966.498567939816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45966.498567939816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45966.498567939816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45966.498567939816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45966.498567939816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45966.498567939816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45966.498567939816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45966.498567939816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45966.498567939816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45966.498567939816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45966.498567939816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45966.498567939816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45966.498567939816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45966.498567939816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45966.498567939816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45966.498567939816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45966.498567939816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45966.498567939816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45966.498567939816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45966.498567939816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45966.498567939816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45966.498567939816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45966.498567939816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45966.498567939816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45966.498567939816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45966.498567939816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45966.498567939816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45966.498567939816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45966.498567939816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45966.498567939816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45966.498567939816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45966.498567939816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45966.498567939816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45966.498567939816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45966.498567939816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45966.498567939816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45966.498567939816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45966.498567939816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45966.498567939816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45966.498567939816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45966.498567939816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45966.498567939816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45966.498567939816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45966.498567939816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45966.498567939816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45966.498567939816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45966.498567939816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45966.498567939816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45966.498567939816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45966.498567939816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45966.498567939816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45966.498567939816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45966.498567939816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45966.498567939816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45966.498567939816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45966.498567939816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45966.498567939816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45966.498567939816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45966.498567939816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45966.498567939816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45966.498567939816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45966.498567939816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45966.498567939816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45966.498567939816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45966.498567939816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45966.498567939816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45966.498567939816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45966.498567939816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45966.498567939816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45966.498567939816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45966.498567939816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45966.498567939816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45966.498567939816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45966.498567939816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45966.498567939816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45966.498567939816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45966.498567939816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45966.498567939816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45966.498567939816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45966.498567939816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45966.498567939816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45966.498567939816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45966.498567939816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45966.498567939816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45966.498567939816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45966.498567939816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45966.498567939816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45966.498567939816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263.01784999999654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45966.498567939816</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45966.498567939816</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4.4517013891891111E-2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45966.498567939816</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37238</v>
      </c>
      <c r="E7" s="97" t="s">
        <v>39021</v>
      </c>
      <c r="F7" s="122"/>
      <c r="G7" s="123">
        <f ca="1">IFERROR(NOW()-F7,"")</f>
        <v>45966.498567939816</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2.9887384262110572E-2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45966.498567939816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45966.498567939816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45966.498567939816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45966.498567939816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45966.498567939816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45966.498567939816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45966.498567939816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45966.498567939816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45966.498567939816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45966.498567939816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45966.498567939816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45966.498567939816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45966.498567939816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45966.498567939816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45966.498567939816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45966.498567939816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45966.498567939816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45966.498567939816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45966.498567939816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45966.498567939816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45966.498567939816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45966.498567939816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45966.498567939816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45966.498567939816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45966.498567939816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45966.498567939816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45966.498567939816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45966.498567939816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45966.498567939816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45966.498567939816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45966.498567939816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45966.498567939816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45966.498567939816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45966.498567939816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45966.498567939816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45966.498567939816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45966.498567939816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45966.498567939816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45966.498567939816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45966.498567939816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45966.498567939816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45966.498567939816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45966.498567939816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45966.498567939816</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45966.498567939816</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74.666507407404424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40.309690277776099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17.837456481480331</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0.12971342592936708</v>
      </c>
      <c r="H5" s="152">
        <v>45966.356678240743</v>
      </c>
      <c r="I5" s="151" t="str">
        <f>IFERROR(VLOOKUP(D5,DB!A:F,6,0),"")</f>
        <v>SCECO</v>
      </c>
      <c r="J5" s="151" t="str">
        <f>IFERROR(VLOOKUP(D5,DB!A:G,7,0),"")</f>
        <v>Haj Removal</v>
      </c>
      <c r="K5" s="151" t="s">
        <v>39129</v>
      </c>
      <c r="L5" s="151" t="str">
        <f>IFERROR(VLOOKUP(D5,DB!A:I,9,0),"")</f>
        <v>Latis</v>
      </c>
    </row>
    <row r="6" spans="1:13" ht="30.75">
      <c r="A6" s="151" t="s">
        <v>39130</v>
      </c>
      <c r="B6" s="151" t="str">
        <f>IFERROR(VLOOKUP(D6,DB!A:K,11,0),"")</f>
        <v>R5</v>
      </c>
      <c r="C6" s="151">
        <v>1</v>
      </c>
      <c r="D6" s="151" t="s">
        <v>32794</v>
      </c>
      <c r="E6" s="151" t="s">
        <v>39102</v>
      </c>
      <c r="F6" s="152">
        <v>45966.39565972222</v>
      </c>
      <c r="G6" s="153">
        <f ca="1">IFERROR(NOW()-F6,"")</f>
        <v>0.10290787037229165</v>
      </c>
      <c r="H6" s="152">
        <v>45966.389409722222</v>
      </c>
      <c r="I6" s="151" t="str">
        <f>IFERROR(VLOOKUP(D6,DB!A:F,6,0),"")</f>
        <v>SCECO</v>
      </c>
      <c r="J6" s="151" t="str">
        <f>IFERROR(VLOOKUP(D6,DB!A:G,7,0),"")</f>
        <v>Vandalized+Dead</v>
      </c>
      <c r="K6" s="151" t="s">
        <v>39131</v>
      </c>
      <c r="L6" s="151" t="str">
        <f>IFERROR(VLOOKUP(D6,DB!A:I,9,0),"")</f>
        <v>Latis</v>
      </c>
    </row>
    <row r="7" spans="1:13" ht="15">
      <c r="A7" s="151" t="s">
        <v>39132</v>
      </c>
      <c r="B7" s="151" t="str">
        <f>IFERROR(VLOOKUP(D7,DB!A:K,11,0),"")</f>
        <v>R5</v>
      </c>
      <c r="C7" s="151">
        <v>1</v>
      </c>
      <c r="D7" s="151" t="s">
        <v>32921</v>
      </c>
      <c r="E7" s="151" t="s">
        <v>39021</v>
      </c>
      <c r="F7" s="152">
        <v>45966.453425925924</v>
      </c>
      <c r="G7" s="153">
        <f ca="1">IFERROR(NOW()-F7,"")</f>
        <v>4.5141666669223923E-2</v>
      </c>
      <c r="H7" s="152">
        <v>45966.358287037037</v>
      </c>
      <c r="I7" s="151" t="str">
        <f>IFERROR(VLOOKUP(D7,DB!A:F,6,0),"")</f>
        <v>SCECO</v>
      </c>
      <c r="J7" s="151" t="str">
        <f>IFERROR(VLOOKUP(D7,DB!A:G,7,0),"")</f>
        <v>Good</v>
      </c>
      <c r="K7" s="151" t="s">
        <v>39133</v>
      </c>
      <c r="L7" s="151" t="str">
        <f>IFERROR(VLOOKUP(D7,DB!A:I,9,0),"")</f>
        <v>Latis</v>
      </c>
    </row>
    <row r="8" spans="1:13" ht="15">
      <c r="A8" s="151"/>
      <c r="B8" s="151" t="str">
        <f>IFERROR(VLOOKUP(D8,DB!A:K,11,0),"")</f>
        <v/>
      </c>
      <c r="C8" s="151"/>
      <c r="D8" s="151"/>
      <c r="E8" s="151"/>
      <c r="F8" s="152"/>
      <c r="G8" s="153">
        <f ca="1">IFERROR(NOW()-F8,"")</f>
        <v>45966.498567592593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45966.498567592593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45966.498567592593</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45966.498567592593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45966.498567592593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45966.498567592593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45966.498567592593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45966.498567592593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45966.498567592593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45966.498567592593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45966.498567592593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45966.498567592593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45966.498567592593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45966.498567592593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45966.498567592593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45966.498567592593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45966.498567592593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45966.498567592593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45966.498567592593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45966.498567592593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45966.498567592593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45966.498567592593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45966.498567592593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45966.498567592593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45966.498567592593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45966.498567592593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45966.498567592593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45966.498567592593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45966.498567592593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45966.498567592593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45966.498567592593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45966.498567592593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45966.498567592593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45966.498567592593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45966.498567592593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45966.498567592593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45966.498567592593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45966.498567592593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45966.498567592593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45966.498567592593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45966.498567592593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45966.498567592593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45966.498567592593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45966.498567592593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45966.498567592593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45966.498567592593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45966.498567592593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45966.498567592593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45966.498567592593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45966.498567592593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45966.498567592593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45966.498567592593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45966.498567592593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45966.498567592593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45966.498567592593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45966.498567592593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45966.498567592593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45966.498567592593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45966.498567592593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45966.498567592593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45966.498567592593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45966.498567592593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45966.498567592593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45966.498567592593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45966.498567592593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45966.498567592593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45966.498567592593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45966.498567592593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45966.498567592593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45966.498567592593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45966.498567592593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45966.498567592593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45966.498567592593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45966.498567592593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45966.498567592593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45966.498567592593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45966.498567592593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45966.498567592593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45966.498567592593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45966.498567592593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45966.498567592593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45966.498567592593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45966.498567592593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45966.498567592593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45966.498567592593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45966.498567592593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45966.498567592593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45966.498567592593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45966.498567592593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45966.498567592593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45966.498567592593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45966.498567592593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45966.498567592593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45966.498567592593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45966.498567592593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45966.498567592593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45966.498567592593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45966.498567592593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45966.498567592593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45966.498567592593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45966.498567592593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45966.498567592593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45966.498567592593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45966.498567592593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45966.498567592593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45966.498567592593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45966.498567592593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45966.498567592593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45966.498567592593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45966.498567592593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45966.498567592593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45966.498567592593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45966.498567592593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45966.498567592593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45966.498567592593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45966.498567592593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45966.498567592593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45966.498567592593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45966.498567592593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45966.498567592593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45966.498567592593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45966.498567592593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45966.498567592593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45966.498567592593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45966.498567592593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45966.498567592593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45966.498567592593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45966.498567592593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45966.498567592593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45966.498567592593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45966.498567592593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45966.498567592593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45966.498567592593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45966.498567592593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45966.498567592593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45966.498567592593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45966.498567592593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45966.498567592593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45966.498567592593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45966.498567592593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45966.498567592593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45966.498567592593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45966.498567592593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45966.498567592593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45966.498567592593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45966.498567592593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45966.498567592593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45966.498567592593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45966.498567592593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45966.498567592593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45966.498567592593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45966.498567592593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45966.498567592593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45966.498567592593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45966.498567592593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45966.498567592593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45966.498567592593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45966.498567592593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45966.498567592593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45966.498567592593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45966.498567592593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45966.498567592593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45966.498567592593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45966.498567592593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45966.498567592593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45966.498567592593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45966.498567592593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45966.498567592593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45966.498567592593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45966.498567592593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45966.498567592593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45966.498567592593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45966.498567592593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45966.498567592593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45966.498567592593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45966.498567592593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45966.498567592593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45966.498567592593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45966.498567592593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45966.498567592593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45966.498567592593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45966.498567592593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45966.498567592593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45966.498567592593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45966.498567592593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45966.498567592593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45966.498567592593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45966.498567592593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45966.498567592593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45966.498567592593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45966.498567592593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45966.498567592593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45966.498567592593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45966.498567592593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45966.498567592593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45966.498567592593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45966.498567592593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45966.498567592593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45966.498567592593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45966.498567592593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45966.498567592593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45966.498567592593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45966.498567592593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45966.498567592593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45966.498567592593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45966.498567592593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45966.498567592593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45966.498567592593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45966.498567592593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45966.498567592593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45966.498567592593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45966.498567592593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45966.498567592593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45966.498567592593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45966.498567592593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45966.498567592593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45966.498567592593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45966.498567592593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45966.498567592593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45966.498567592593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45966.498567592593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45966.498567592593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45966.498567592593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45966.498567592593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45966.498567592593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45966.498567592593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45966.498567592593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45966.498567592593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45966.498567592593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45966.498567592593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45966.498567592593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45966.498567592593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45966.498567592593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45966.498567592593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45966.498567592593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45966.498567592593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45966.498567592593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45966.498567592593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45966.498567592593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45966.498567592593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45966.498567592593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45966.498567592593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45966.498567592593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45966.498567592593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45966.498567592593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45966.498567592593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45966.498567592593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45966.498567592593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45966.498567592593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45966.498567592593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45966.498567592593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45966.498567592593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45966.498567592593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45966.498567592593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45966.498567592593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45966.498567592593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45966.498567592593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45966.498567592593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45966.498567592593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45966.498567592593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45966.498567592593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45966.498567592593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45966.498567592593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45966.498567592593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45966.498567592593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45966.498567592593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45966.498567592593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45966.498567592593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45966.498567592593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45966.498567592593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45966.498567592593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45966.498567592593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45966.498567592593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45966.498567592593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45966.498567592593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45966.498567592593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45966.498567592593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45966.498567592593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45966.498567592593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45966.498567592593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45966.498567592593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45966.498567592593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45966.498567592593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45966.498567592593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45966.498567592593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45966.498567592593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45966.498567592593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45966.498567592593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45966.498567592593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45966.498567592593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45966.498567592593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45966.498567592593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45966.498567592593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45966.498567592593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45966.498567592593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45966.498567592593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45966.498567592593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45966.498567592593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45966.498567592593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45966.498567592593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45966.498567592593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45966.498567592593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45966.498567592593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45966.498567592593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45966.498567592593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45966.498567592593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45966.498567592593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45966.498567592593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45966.498567592593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45966.498567592593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45966.498567592593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45966.498567592593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45966.498567592593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45966.498567592593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45966.498567592593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45966.498567592593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45966.498567592593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45966.498567592593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45966.498567592593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45966.498567592593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45966.498567592593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45966.498567592593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45966.498567592593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45966.498567592593</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3.6947222222806886E-2</v>
      </c>
      <c r="H2" s="173">
        <v>45966.451782407406</v>
      </c>
      <c r="I2" s="171" t="str">
        <f>IFERROR(VLOOKUP(D2,DB!A:F,6,0),"")</f>
        <v>SCECO</v>
      </c>
      <c r="J2" s="102" t="str">
        <f>IFERROR(VLOOKUP(D2,DB!A:G,7,0),"")</f>
        <v>Vandalized</v>
      </c>
      <c r="K2" s="169" t="s">
        <v>39135</v>
      </c>
      <c r="L2" s="174" t="str">
        <f>IFERROR(VLOOKUP(D2,DB!A:I,9,0),"")</f>
        <v>Latis</v>
      </c>
    </row>
    <row r="3" spans="1:16383" ht="31.5" customHeight="1">
      <c r="A3" s="170" t="s">
        <v>39136</v>
      </c>
      <c r="B3" s="171" t="str">
        <f>IFERROR(VLOOKUP(D3,DB!A:K,11,0),"")</f>
        <v>R6</v>
      </c>
      <c r="C3" s="168">
        <v>2</v>
      </c>
      <c r="D3" s="171" t="s">
        <v>35007</v>
      </c>
      <c r="E3" s="102" t="s">
        <v>39021</v>
      </c>
      <c r="F3" s="173">
        <v>45966.482453703706</v>
      </c>
      <c r="G3" s="115">
        <f ca="1">IFERROR(NOW()-F3,"-")</f>
        <v>1.6113888887048233E-2</v>
      </c>
      <c r="H3" s="173">
        <v>45966.47552083333</v>
      </c>
      <c r="I3" s="171" t="str">
        <f>IFERROR(VLOOKUP(D3,DB!A:F,6,0),"")</f>
        <v>SCECO</v>
      </c>
      <c r="J3" s="102" t="str">
        <f>IFERROR(VLOOKUP(D3,DB!A:G,7,0),"")</f>
        <v>Vandalized</v>
      </c>
      <c r="K3" s="169" t="s">
        <v>39137</v>
      </c>
      <c r="L3" s="174" t="str">
        <f>IFERROR(VLOOKUP(D3,DB!A:I,9,0),"")</f>
        <v>Latis</v>
      </c>
    </row>
    <row r="4" spans="1:16383" ht="31.5" customHeight="1">
      <c r="A4" s="170"/>
      <c r="B4" s="171" t="str">
        <f>IFERROR(VLOOKUP(D4,DB!A:K,11,0),"")</f>
        <v/>
      </c>
      <c r="C4" s="168"/>
      <c r="D4" s="171"/>
      <c r="E4" s="172"/>
      <c r="F4" s="173"/>
      <c r="G4" s="115">
        <f ca="1">IFERROR(NOW()-F4,"-")</f>
        <v>45966.498567592593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45966.498567592593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45966.498567592593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45966.498567592593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45966.498567592593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45966.498567592593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45966.498567592593</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45966.498567592593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45966.498567592593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45966.498567592593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45966.498567592593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45966.498567592593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45966.498567592593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45966.498567592593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45966.498567592593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45966.498567592593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45966.498567592593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45966.498567592593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45966.498567592593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45966.498567592593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45966.498567592593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45966.498567592593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45966.498567592593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45966.498567592593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45966.498567592593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45966.498567592593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45966.498567592593</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