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65" documentId="120_S{2AC9BD13-BADA-5192-A53E-5A8FF88502F6}" xr6:coauthVersionLast="47" xr6:coauthVersionMax="47" xr10:uidLastSave="{78C7FEA7-6F6A-4617-A075-7429873E530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<sst xmlns="http://schemas.openxmlformats.org/spreadsheetml/2006/main" count="180303" uniqueCount="39135">
  <si>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</si>
  <si>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</si>
  <si>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</si>
  <si>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</si>
  <si>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</si>
  <si>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</si>
  <si>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</si>
  <si>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</si>
  <si>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</si>
  <si>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</si>
  <si>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</si>
  <si>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</si>
  <si>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</si>
  <si>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</si>
  <si>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</si>
  <si>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</si>
  <si>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</si>
  <si>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</si>
  <si>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</si>
  <si>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</si>
  <si>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</si>
  <si>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</si>
  <si>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</si>
  <si>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</si>
  <si>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</si>
  <si>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</si>
  <si>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</si>
  <si>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</si>
  <si>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</si>
  <si>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</si>
  <si>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</si>
  <si>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</si>
  <si>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</si>
  <si>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</si>
  <si>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</si>
  <si>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</si>
  <si>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</si>
  <si>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</si>
  <si>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</si>
  <si>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</si>
  <si>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</si>
  <si>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</si>
  <si>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</si>
  <si>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</si>
  <si>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</si>
  <si>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</si>
  <si>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</si>
  <si>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</si>
  <si>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</si>
  <si>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</si>
  <si>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</si>
  <si>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</si>
  <si>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</si>
  <si>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</si>
  <si>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</si>
  <si>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</si>
  <si>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</si>
  <si>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</si>
  <si>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</si>
  <si>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</si>
  <si>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</si>
  <si>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</si>
  <si>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</si>
  <si>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</si>
  <si>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</si>
  <si>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</si>
  <si>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</si>
  <si>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</si>
  <si>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</si>
  <si>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</si>
  <si>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</si>
  <si>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</si>
  <si>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</si>
  <si>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</si>
  <si>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</si>
  <si>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</si>
  <si>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</si>
  <si>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</si>
  <si>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</si>
  <si>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</si>
  <si>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</si>
  <si>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</si>
  <si>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</si>
  <si>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</si>
  <si>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</si>
  <si>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</si>
  <si>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</si>
  <si>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</si>
  <si>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</si>
  <si>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</si>
  <si>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</si>
  <si>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</si>
  <si>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</si>
  <si>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</si>
  <si>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</si>
  <si>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</si>
  <si>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</si>
  <si>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</si>
  <si>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</si>
  <si>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</si>
  <si>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</si>
  <si>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</si>
  <si>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</si>
  <si>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</si>
  <si>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</si>
  <si>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</si>
  <si>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</si>
  <si>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</si>
  <si>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</si>
  <si>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</si>
  <si>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</si>
  <si>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</si>
  <si>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</si>
  <si>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</si>
  <si>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</si>
  <si>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</si>
  <si>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</si>
  <si>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</si>
  <si>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</si>
  <si>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</si>
  <si>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</si>
  <si>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</si>
  <si>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</si>
  <si>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</si>
  <si>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</si>
  <si>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</si>
  <si>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</si>
  <si>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</si>
  <si>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</si>
  <si>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</si>
  <si>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</si>
  <si>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</si>
  <si>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</si>
  <si>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</si>
  <si>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</si>
  <si>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</si>
  <si>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</si>
  <si>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</si>
  <si>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</si>
  <si>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</si>
  <si>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</si>
  <si>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</si>
  <si>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</si>
  <si>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</si>
  <si>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</si>
  <si>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</si>
  <si>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</si>
  <si>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</si>
  <si>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</si>
  <si>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</si>
  <si>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</si>
  <si>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</si>
  <si>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</si>
  <si>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</si>
  <si>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</si>
  <si>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</si>
  <si>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</si>
  <si>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</si>
  <si>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</si>
  <si>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</si>
  <si>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</si>
  <si>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</si>
  <si>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</si>
  <si>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</si>
  <si>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</si>
  <si>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</si>
  <si>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</si>
  <si>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</si>
  <si>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</si>
  <si>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</si>
  <si>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</si>
  <si>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</si>
  <si>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</si>
  <si>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</si>
  <si>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</si>
  <si>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</si>
  <si>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</si>
  <si>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</si>
  <si>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</si>
  <si>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</si>
  <si>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</si>
  <si>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</si>
  <si>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</si>
  <si>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</si>
  <si>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</si>
  <si>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</si>
  <si>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</si>
  <si>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</si>
  <si>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</si>
  <si>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</si>
  <si>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</si>
  <si>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</si>
  <si>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</si>
  <si>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</si>
  <si>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</si>
  <si>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</si>
  <si>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</si>
  <si>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</si>
  <si>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</si>
  <si>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</si>
  <si>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</si>
  <si>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</si>
  <si>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</si>
  <si>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</si>
  <si>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</si>
  <si>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</si>
  <si>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</si>
  <si>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</si>
  <si>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</si>
  <si>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</si>
  <si>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</si>
  <si>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</si>
  <si>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</si>
  <si>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</si>
  <si>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</si>
  <si>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</si>
  <si>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</si>
  <si>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</si>
  <si>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</si>
  <si>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</si>
  <si>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</si>
  <si>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</si>
  <si>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</si>
  <si>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</si>
  <si>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</si>
  <si>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</si>
  <si>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</si>
  <si>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</si>
  <si>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</si>
  <si>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</si>
  <si>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</si>
  <si>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</si>
  <si>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</si>
  <si>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</si>
  <si>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</si>
  <si>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</si>
  <si>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</si>
  <si>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</si>
  <si>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</si>
  <si>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</si>
  <si>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</si>
  <si>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</si>
  <si>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</si>
  <si>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</si>
  <si>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</si>
  <si>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</si>
  <si>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</si>
  <si>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</si>
  <si>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</si>
  <si>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</si>
  <si>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</si>
  <si>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</si>
  <si>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</si>
  <si>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</si>
  <si>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</si>
  <si>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</si>
  <si>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</si>
  <si>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</si>
  <si>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</si>
  <si>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</si>
  <si>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</si>
  <si>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</si>
  <si>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</si>
  <si>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</si>
  <si>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</si>
  <si>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</si>
  <si>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</si>
  <si>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</si>
  <si>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</si>
  <si>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</si>
  <si>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</si>
  <si>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</si>
  <si>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</si>
  <si>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</si>
  <si>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</si>
  <si>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</si>
  <si>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</si>
  <si>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</si>
  <si>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</si>
  <si>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</si>
  <si>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</si>
  <si>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</si>
  <si>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</si>
  <si>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</si>
  <si>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</si>
  <si>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</si>
  <si>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</si>
  <si>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</si>
  <si>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</si>
  <si>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</si>
  <si>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</si>
  <si>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</si>
  <si>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</si>
  <si>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</si>
  <si>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</si>
  <si>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</si>
  <si>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</si>
  <si>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</si>
  <si>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</si>
  <si>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</si>
  <si>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</si>
  <si>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</si>
  <si>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</si>
  <si>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</si>
  <si>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</si>
  <si>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</si>
  <si>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</si>
  <si>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</si>
  <si>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</si>
  <si>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</si>
  <si>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</si>
  <si>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</si>
  <si>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</si>
  <si>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</si>
  <si>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</si>
  <si>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</si>
  <si>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</si>
  <si>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</si>
  <si>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</si>
  <si>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</si>
  <si>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</si>
  <si>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</si>
  <si>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</si>
  <si>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</si>
  <si>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</si>
  <si>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</si>
  <si>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</si>
  <si>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</si>
  <si>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</si>
  <si>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</si>
  <si>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</si>
  <si>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</si>
  <si>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</si>
  <si>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</si>
  <si>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</si>
  <si>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</si>
  <si>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</si>
  <si>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</si>
  <si>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</si>
  <si>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</si>
  <si>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</si>
  <si>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</si>
  <si>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</si>
  <si>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</si>
  <si>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</si>
  <si>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</si>
  <si>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</si>
  <si>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</si>
  <si>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</si>
  <si>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</si>
  <si>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</si>
  <si>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</si>
  <si>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</si>
  <si>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</si>
  <si>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</si>
  <si>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</si>
  <si>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</si>
  <si>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</si>
  <si>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</si>
  <si>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</si>
  <si>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</si>
  <si>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</si>
  <si>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</si>
  <si>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</si>
  <si>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</si>
  <si>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</si>
  <si>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</si>
  <si>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</si>
  <si>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</si>
  <si>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</si>
  <si>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</si>
  <si>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</si>
  <si>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</si>
  <si>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</si>
  <si>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</si>
  <si>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</si>
  <si>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</si>
  <si>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</si>
  <si>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</si>
  <si>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</si>
  <si>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</si>
  <si>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</si>
  <si>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</si>
  <si>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</si>
  <si>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</si>
  <si>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</si>
  <si>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</si>
  <si>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</si>
  <si>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</si>
  <si>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</si>
  <si>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</si>
  <si>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</si>
  <si>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</si>
  <si>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</si>
  <si>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</si>
  <si>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</si>
  <si>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</si>
  <si>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</si>
  <si>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</si>
  <si>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</si>
  <si>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</si>
  <si>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</si>
  <si>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</si>
  <si>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</si>
  <si>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</si>
  <si>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</si>
  <si>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</si>
  <si>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</si>
  <si>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</si>
  <si>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</si>
  <si>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</si>
  <si>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</si>
  <si>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</si>
  <si>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</si>
  <si>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</si>
  <si>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</si>
  <si>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</si>
  <si>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</si>
  <si>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</si>
  <si>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</si>
  <si>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</si>
  <si>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</si>
  <si>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</si>
  <si>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</si>
  <si>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</si>
  <si>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</si>
  <si>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</si>
  <si>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</si>
  <si>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</si>
  <si>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</si>
  <si>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</si>
  <si>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</si>
  <si>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</si>
  <si>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</si>
  <si>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</si>
  <si>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</si>
  <si>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</si>
  <si>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</si>
  <si>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</si>
  <si>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</si>
  <si>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</si>
  <si>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</si>
  <si>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</si>
  <si>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</si>
  <si>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</si>
  <si>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</si>
  <si>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</si>
  <si>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</si>
  <si>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</si>
  <si>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</si>
  <si>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</si>
  <si>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</si>
  <si>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</si>
  <si>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</si>
  <si>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</si>
  <si>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</si>
  <si>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</si>
  <si>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</si>
  <si>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</si>
  <si>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</si>
  <si>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</si>
  <si>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</si>
  <si>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</si>
  <si>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</si>
  <si>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</si>
  <si>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</si>
  <si>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</si>
  <si>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</si>
  <si>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</si>
  <si>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</si>
  <si>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</si>
  <si>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</si>
  <si>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</si>
  <si>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</si>
  <si>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</si>
  <si>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</si>
  <si>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</si>
  <si>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</si>
  <si>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</si>
  <si>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</si>
  <si>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</si>
  <si>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</si>
  <si>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</si>
  <si>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</si>
  <si>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</si>
  <si>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</si>
  <si>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</si>
  <si>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</si>
  <si>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</si>
  <si>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</si>
  <si>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</si>
  <si>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</si>
  <si>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</si>
  <si>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</si>
  <si>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</si>
  <si>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</si>
  <si>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</si>
  <si>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</si>
  <si>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</si>
  <si>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</si>
  <si>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</si>
  <si>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</si>
  <si>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</si>
  <si>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</si>
  <si>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</si>
  <si>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</si>
  <si>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</si>
  <si>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</si>
  <si>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</si>
  <si>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</si>
  <si>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</si>
  <si>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</si>
  <si>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</si>
  <si>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</si>
  <si>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</si>
  <si>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</si>
  <si>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</si>
  <si>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</si>
  <si>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</si>
  <si>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</si>
  <si>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</si>
  <si>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</si>
  <si>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</si>
  <si>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</si>
  <si>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</si>
  <si>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</si>
  <si>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</si>
  <si>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</si>
  <si>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</si>
  <si>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</si>
  <si>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</si>
  <si>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</si>
  <si>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</si>
  <si>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</si>
  <si>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</si>
  <si>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</si>
  <si>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</si>
  <si>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</si>
  <si>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</si>
  <si>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</si>
  <si>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</si>
  <si>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</si>
  <si>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</si>
  <si>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</si>
  <si>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</si>
  <si>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</si>
  <si>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</si>
  <si>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</si>
  <si>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</si>
  <si>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</si>
  <si>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</si>
  <si>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</si>
  <si>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</si>
  <si>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</si>
  <si>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</si>
  <si>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</si>
  <si>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</si>
  <si>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</si>
  <si>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</si>
  <si>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</si>
  <si>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</si>
  <si>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</si>
  <si>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</si>
  <si>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</si>
  <si>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</si>
  <si>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</si>
  <si>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</si>
  <si>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</si>
  <si>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</si>
  <si>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</si>
  <si>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</si>
  <si>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</si>
  <si>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</si>
  <si>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</si>
  <si>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</si>
  <si>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</si>
  <si>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</si>
  <si>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</si>
  <si>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</si>
  <si>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</si>
  <si>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</si>
  <si>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</si>
  <si>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</si>
  <si>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</si>
  <si>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</si>
  <si>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</si>
  <si>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</si>
  <si>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</si>
  <si>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</si>
  <si>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</si>
  <si>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</si>
  <si>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</si>
  <si>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</si>
  <si>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</si>
  <si>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</si>
  <si>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</si>
  <si>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</si>
  <si>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</si>
  <si>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</si>
  <si>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</si>
  <si>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</si>
  <si>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</si>
  <si>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</si>
  <si>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</si>
  <si>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</si>
  <si>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</si>
  <si>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</si>
  <si>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</si>
  <si>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</si>
  <si>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</si>
  <si>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</si>
  <si>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</si>
  <si>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</si>
  <si>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</si>
  <si>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</si>
  <si>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</si>
  <si>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</si>
  <si>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</si>
  <si>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</si>
  <si>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</si>
  <si>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</si>
  <si>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</si>
  <si>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</si>
  <si>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</si>
  <si>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</si>
  <si>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</si>
  <si>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</si>
  <si>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</si>
  <si>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</si>
  <si>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</si>
  <si>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</si>
  <si>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</si>
  <si>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</si>
  <si>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</si>
  <si>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</si>
  <si>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</si>
  <si>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</si>
  <si>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</si>
  <si>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</si>
  <si>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</si>
  <si>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</si>
  <si>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</si>
  <si>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</si>
  <si>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</si>
  <si>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</si>
  <si>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</si>
  <si>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</si>
  <si>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</si>
  <si>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</si>
  <si>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</si>
  <si>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</si>
  <si>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</si>
  <si>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</si>
  <si>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</si>
  <si>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</si>
  <si>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</si>
  <si>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</si>
  <si>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</si>
  <si>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</si>
  <si>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</si>
  <si>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</si>
  <si>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</si>
  <si>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</si>
  <si>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</si>
  <si>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</si>
  <si>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</si>
  <si>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</si>
  <si>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</si>
  <si>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</si>
  <si>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</si>
  <si>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</si>
  <si>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</si>
  <si>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</si>
  <si>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</si>
  <si>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</si>
  <si>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</si>
  <si>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</si>
  <si>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</si>
  <si>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</si>
  <si>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</si>
  <si>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</si>
  <si>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</si>
  <si>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</si>
  <si>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</si>
  <si>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</si>
  <si>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</si>
  <si>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</si>
  <si>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</si>
  <si>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</si>
  <si>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</si>
  <si>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</si>
  <si>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</si>
  <si>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</si>
  <si>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</si>
  <si>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</si>
  <si>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</si>
  <si>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</si>
  <si>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</si>
  <si>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</si>
  <si>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</si>
  <si>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</si>
  <si>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</si>
  <si>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</si>
  <si>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</si>
  <si>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</si>
  <si>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</si>
  <si>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</si>
  <si>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</si>
  <si>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</si>
  <si>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</si>
  <si>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</si>
  <si>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</si>
  <si>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</si>
  <si>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</si>
  <si>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</si>
  <si>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</si>
  <si>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</si>
  <si>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</si>
  <si>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</si>
  <si>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</si>
  <si>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</si>
  <si>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</si>
  <si>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</si>
  <si>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</si>
  <si>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</si>
  <si>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</si>
  <si>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</si>
  <si>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</si>
  <si>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</si>
  <si>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</si>
  <si>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</si>
  <si>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</si>
  <si>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</si>
  <si>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</si>
  <si>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</si>
  <si>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</si>
  <si>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</si>
  <si>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</si>
  <si>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</si>
  <si>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</si>
  <si>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</si>
  <si>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</si>
  <si>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</si>
  <si>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</si>
  <si>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</si>
  <si>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</si>
  <si>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</si>
  <si>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</si>
  <si>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</si>
  <si>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</si>
  <si>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</si>
  <si>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</si>
  <si>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</si>
  <si>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</si>
  <si>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</si>
  <si>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</si>
  <si>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</si>
  <si>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</si>
  <si>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</si>
  <si>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</si>
  <si>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</si>
  <si>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</si>
  <si>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</si>
  <si>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</si>
  <si>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</si>
  <si>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</si>
  <si>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</si>
  <si>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</si>
  <si>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</si>
  <si>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</si>
  <si>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</si>
  <si>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</si>
  <si>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</si>
  <si>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</si>
  <si>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</si>
  <si>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</si>
  <si>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</si>
  <si>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</si>
  <si>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</si>
  <si>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</si>
  <si>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</si>
  <si>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</si>
  <si>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</si>
  <si>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</si>
  <si>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</si>
  <si>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</si>
  <si>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</si>
  <si>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</si>
  <si>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</si>
  <si>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</si>
  <si>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</si>
  <si>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</si>
  <si>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</si>
  <si>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</si>
  <si>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</si>
  <si>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</si>
  <si>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</si>
  <si>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</si>
  <si>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</si>
  <si>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</si>
  <si>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</si>
  <si>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</si>
  <si>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</si>
  <si>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</si>
  <si>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</si>
  <si>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</si>
  <si>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</si>
  <si>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</si>
  <si>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</si>
  <si>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</si>
  <si>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</si>
  <si>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</si>
  <si>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</si>
  <si>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</si>
  <si>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</si>
  <si>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</si>
  <si>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</si>
  <si>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</si>
  <si>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</si>
  <si>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</si>
  <si>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</si>
  <si>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</si>
  <si>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</si>
  <si>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</si>
  <si>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</si>
  <si>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</si>
  <si>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</si>
  <si>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</si>
  <si>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</si>
  <si>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</si>
  <si>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</si>
  <si>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</si>
  <si>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</si>
  <si>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</si>
  <si>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</si>
  <si>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</si>
  <si>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</si>
  <si>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</si>
  <si>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</si>
  <si>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</si>
  <si>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</si>
  <si>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</si>
  <si>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</si>
  <si>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</si>
  <si>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</si>
  <si>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</si>
  <si>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</si>
  <si>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</si>
  <si>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</si>
  <si>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</si>
  <si>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</si>
  <si>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</si>
  <si>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</si>
  <si>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</si>
  <si>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</si>
  <si>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</si>
  <si>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</si>
  <si>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</si>
  <si>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</si>
  <si>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</si>
  <si>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</si>
  <si>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</si>
  <si>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</si>
  <si>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</si>
  <si>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</si>
  <si>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</si>
  <si>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</si>
  <si>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</si>
  <si>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</si>
  <si>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</si>
  <si>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</si>
  <si>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</si>
  <si>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</si>
  <si>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</si>
  <si>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</si>
  <si>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</si>
  <si>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</si>
  <si>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</si>
  <si>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</si>
  <si>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</si>
  <si>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</si>
  <si>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</si>
  <si>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</si>
  <si>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</si>
  <si>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</si>
  <si>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</si>
  <si>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</si>
  <si>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</si>
  <si>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</si>
  <si>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</si>
  <si>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</si>
  <si>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</si>
  <si>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</si>
  <si>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</si>
  <si>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</si>
  <si>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</si>
  <si>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</si>
  <si>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</si>
  <si>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</si>
  <si>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</si>
  <si>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</si>
  <si>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</si>
  <si>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</si>
  <si>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</si>
  <si>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</si>
  <si>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</si>
  <si>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</si>
  <si>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</si>
  <si>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</si>
  <si>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</si>
  <si>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</si>
  <si>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</si>
  <si>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</si>
  <si>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</si>
  <si>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</si>
  <si>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</si>
  <si>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</si>
  <si>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</si>
  <si>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</si>
  <si>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</si>
  <si>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</si>
  <si>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</si>
  <si>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</si>
  <si>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</si>
  <si>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</si>
  <si>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</si>
  <si>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</si>
  <si>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</si>
  <si>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</si>
  <si>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</si>
  <si>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</si>
  <si>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</si>
  <si>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</si>
  <si>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</si>
  <si>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</si>
  <si>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</si>
  <si>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</si>
  <si>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</si>
  <si>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</si>
  <si>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</si>
  <si>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</si>
  <si>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</si>
  <si>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</si>
  <si>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</si>
  <si>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</si>
  <si>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</si>
  <si>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</si>
  <si>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</si>
  <si>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</si>
  <si>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</si>
  <si>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</si>
  <si>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</si>
  <si>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</si>
  <si>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</si>
  <si>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</si>
  <si>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</si>
  <si>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</si>
  <si>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</si>
  <si>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</si>
  <si>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</si>
  <si>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</si>
  <si>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</si>
  <si>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</si>
  <si>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</si>
  <si>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</si>
  <si>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</si>
  <si>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</si>
  <si>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</si>
  <si>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</si>
  <si>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</si>
  <si>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</si>
  <si>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</si>
  <si>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</si>
  <si>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</si>
  <si>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</si>
  <si>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</si>
  <si>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</si>
  <si>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</si>
  <si>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</si>
  <si>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</si>
  <si>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</si>
  <si>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</si>
  <si>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</si>
  <si>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</si>
  <si>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</si>
  <si>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</si>
  <si>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</si>
  <si>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</si>
  <si>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</si>
  <si>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</si>
  <si>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</si>
  <si>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</si>
  <si>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</si>
  <si>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</si>
  <si>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</si>
  <si>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</si>
  <si>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</si>
  <si>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</si>
  <si>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</si>
  <si>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</si>
  <si>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</si>
  <si>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</si>
  <si>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</si>
  <si>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</si>
  <si>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</si>
  <si>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</si>
  <si>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</si>
  <si>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</si>
  <si>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</si>
  <si>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</si>
  <si>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</si>
  <si>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</si>
  <si>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</si>
  <si>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</si>
  <si>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</si>
  <si>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</si>
  <si>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</si>
  <si>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</si>
  <si>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</si>
  <si>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</si>
  <si>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</si>
  <si>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</si>
  <si>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</si>
  <si>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</si>
  <si>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</si>
  <si>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</si>
  <si>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</si>
  <si>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</si>
  <si>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</si>
  <si>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</si>
  <si>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</si>
  <si>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</si>
  <si>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</si>
  <si>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</si>
  <si>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</si>
  <si>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</si>
  <si>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</si>
  <si>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</si>
  <si>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</si>
  <si>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</si>
  <si>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</si>
  <si>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</si>
  <si>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</si>
  <si>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</si>
  <si>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</si>
  <si>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</si>
  <si>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</si>
  <si>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</si>
  <si>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</si>
  <si>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</si>
  <si>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</si>
  <si>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</si>
  <si>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</si>
  <si>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</si>
  <si>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</si>
  <si>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</si>
  <si>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</si>
  <si>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</si>
  <si>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</si>
  <si>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</si>
  <si>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</si>
  <si>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</si>
  <si>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</si>
  <si>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</si>
  <si>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</si>
  <si>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</si>
  <si>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</si>
  <si>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</si>
  <si>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</si>
  <si>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</si>
  <si>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</si>
  <si>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</si>
  <si>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</si>
  <si>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</si>
  <si>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</si>
  <si>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</si>
  <si>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</si>
  <si>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</si>
  <si>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</si>
  <si>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</si>
  <si>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</si>
  <si>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</si>
  <si>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</si>
  <si>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</si>
  <si>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</si>
  <si>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</si>
  <si>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</si>
  <si>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</si>
  <si>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</si>
  <si>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</si>
  <si>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</si>
  <si>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</si>
  <si>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</si>
  <si>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</si>
  <si>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</si>
  <si>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</si>
  <si>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</si>
  <si>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</si>
  <si>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</si>
  <si>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</si>
  <si>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</si>
  <si>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</si>
  <si>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</si>
  <si>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</si>
  <si>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</si>
  <si>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</si>
  <si>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</si>
  <si>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</si>
  <si>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</si>
  <si>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</si>
  <si>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</si>
  <si>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</si>
  <si>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</si>
  <si>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</si>
  <si>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</si>
  <si>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</si>
  <si>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</si>
  <si>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</si>
  <si>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</si>
  <si>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</si>
  <si>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</si>
  <si>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</si>
  <si>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</si>
  <si>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</si>
  <si>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</si>
  <si>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</si>
  <si>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</si>
  <si>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</si>
  <si>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</si>
  <si>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</si>
  <si>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</si>
  <si>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</si>
  <si>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</si>
  <si>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</si>
  <si>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</si>
  <si>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</si>
  <si>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</si>
  <si>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</si>
  <si>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</si>
  <si>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</si>
  <si>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</si>
  <si>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</si>
  <si>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</si>
  <si>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</si>
  <si>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</si>
  <si>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</si>
  <si>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</si>
  <si>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</si>
  <si>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</si>
  <si>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</si>
  <si>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</si>
  <si>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</si>
  <si>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</si>
  <si>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</si>
  <si>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</si>
  <si>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</si>
  <si>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</si>
  <si>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</si>
  <si>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</si>
  <si>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</si>
  <si>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</si>
  <si>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</si>
  <si>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</si>
  <si>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</si>
  <si>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</si>
  <si>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</si>
  <si>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</si>
  <si>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</si>
  <si>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</si>
  <si>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</si>
  <si>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</si>
  <si>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</si>
  <si>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</si>
  <si>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</si>
  <si>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</si>
  <si>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</si>
  <si>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</si>
  <si>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</si>
  <si>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</si>
  <si>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</si>
  <si>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</si>
  <si>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</si>
  <si>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</si>
  <si>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</si>
  <si>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</si>
  <si>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</si>
  <si>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</si>
  <si>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</si>
  <si>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</si>
  <si>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</si>
  <si>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</si>
  <si>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</si>
  <si>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</si>
  <si>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</si>
  <si>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</si>
  <si>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</si>
  <si>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</si>
  <si>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</si>
  <si>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</si>
  <si>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</si>
  <si>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</si>
  <si>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</si>
  <si>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</si>
  <si>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</si>
  <si>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</si>
  <si>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</si>
  <si>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</si>
  <si>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</si>
  <si>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</si>
  <si>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</si>
  <si>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</si>
  <si>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</si>
  <si>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</si>
  <si>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</si>
  <si>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</si>
  <si>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</si>
  <si>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</si>
  <si>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</si>
  <si>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</si>
  <si>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</si>
  <si>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</si>
  <si>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</si>
  <si>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</si>
  <si>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</si>
  <si>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</si>
  <si>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</si>
  <si>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</si>
  <si>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</si>
  <si>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</si>
  <si>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</si>
  <si>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</si>
  <si>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</si>
  <si>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</si>
  <si>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</si>
  <si>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</si>
  <si>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</si>
  <si>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</si>
  <si>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</si>
  <si>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</si>
  <si>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</si>
  <si>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</si>
  <si>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</si>
  <si>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</si>
  <si>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</si>
  <si>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</si>
  <si>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</si>
  <si>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</si>
  <si>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</si>
  <si>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</si>
  <si>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</si>
  <si>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</si>
  <si>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</si>
  <si>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</si>
  <si>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</si>
  <si>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</si>
  <si>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</si>
  <si>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</si>
  <si>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</si>
  <si>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</si>
  <si>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</si>
  <si>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</si>
  <si>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</si>
  <si>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</si>
  <si>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</si>
  <si>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</si>
  <si>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</si>
  <si>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</si>
  <si>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</si>
  <si>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</si>
  <si>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</si>
  <si>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</si>
  <si>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</si>
  <si>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</si>
  <si>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</si>
  <si>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</si>
  <si>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</si>
  <si>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</si>
  <si>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</si>
  <si>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</si>
  <si>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</si>
  <si>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</si>
  <si>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</si>
  <si>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</si>
  <si>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</si>
  <si>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</si>
  <si>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</si>
  <si>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</si>
  <si>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</si>
  <si>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</si>
  <si>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</si>
  <si>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</si>
  <si>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</si>
  <si>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</si>
  <si>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</si>
  <si>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</si>
  <si>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</si>
  <si>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</si>
  <si>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</si>
  <si>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</si>
  <si>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</si>
  <si>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</si>
  <si>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</si>
  <si>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</si>
  <si>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</si>
  <si>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</si>
  <si>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</si>
  <si>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</si>
  <si>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</si>
  <si>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</si>
  <si>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</si>
  <si>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</si>
  <si>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</si>
  <si>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</si>
  <si>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</si>
  <si>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</si>
  <si>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</si>
  <si>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</si>
  <si>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</si>
  <si>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</si>
  <si>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</si>
  <si>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</si>
  <si>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</si>
  <si>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</si>
  <si>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</si>
  <si>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</si>
  <si>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</si>
  <si>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</si>
  <si>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</si>
  <si>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</si>
  <si>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</si>
  <si>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</si>
  <si>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</si>
  <si>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</si>
  <si>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</si>
  <si>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</si>
  <si>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</si>
  <si>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</si>
  <si>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</si>
  <si>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</si>
  <si>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</si>
  <si>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</si>
  <si>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</si>
  <si>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</si>
  <si>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</si>
  <si>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</si>
  <si>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</si>
  <si>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</si>
  <si>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</si>
  <si>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</si>
  <si>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</si>
  <si>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</si>
  <si>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</si>
  <si>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</si>
  <si>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</si>
  <si>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</si>
  <si>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</si>
  <si>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</si>
  <si>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</si>
  <si>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</si>
  <si>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</si>
  <si>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</si>
  <si>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</si>
  <si>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</si>
  <si>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</si>
  <si>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</si>
  <si>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</si>
  <si>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</si>
  <si>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</si>
  <si>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</si>
  <si>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</si>
  <si>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</si>
  <si>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</si>
  <si>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</si>
  <si>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</si>
  <si>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</si>
  <si>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</si>
  <si>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</si>
  <si>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</si>
  <si>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</si>
  <si>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</si>
  <si>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</si>
  <si>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</si>
  <si>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</si>
  <si>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</si>
  <si>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</si>
  <si>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</si>
  <si>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</si>
  <si>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</si>
  <si>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</si>
  <si>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</si>
  <si>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</si>
  <si>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</si>
  <si>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</si>
  <si>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</si>
  <si>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</si>
  <si>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</si>
  <si>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</si>
  <si>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</si>
  <si>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</si>
  <si>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</si>
  <si>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</si>
  <si>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</si>
  <si>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</si>
  <si>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</si>
  <si>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</si>
  <si>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</si>
  <si>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</si>
  <si>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</si>
  <si>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</si>
  <si>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</si>
  <si>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</si>
  <si>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</si>
  <si>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</si>
  <si>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</si>
  <si>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</si>
  <si>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</si>
  <si>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</si>
  <si>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</si>
  <si>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</si>
  <si>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</si>
  <si>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</si>
  <si>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</si>
  <si>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</si>
  <si>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</si>
  <si>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</si>
  <si>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</si>
  <si>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</si>
  <si>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</si>
  <si>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</si>
  <si>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</si>
  <si>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</si>
  <si>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</si>
  <si>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</si>
  <si>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</si>
  <si>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</si>
  <si>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</si>
  <si>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</si>
  <si>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</si>
  <si>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</si>
  <si>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</si>
  <si>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</si>
  <si>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</si>
  <si>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</si>
  <si>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</si>
  <si>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</si>
  <si>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</si>
  <si>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</si>
  <si>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</si>
  <si>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</si>
  <si>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</si>
  <si>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</si>
  <si>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</si>
  <si>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</si>
  <si>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</si>
  <si>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</si>
  <si>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</si>
  <si>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</si>
  <si>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</si>
  <si>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</si>
  <si>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</si>
  <si>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</si>
  <si>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</si>
  <si>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</si>
  <si>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</si>
  <si>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</si>
  <si>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</si>
  <si>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</si>
  <si>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</si>
  <si>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</si>
  <si>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</si>
  <si>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</si>
  <si>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</si>
  <si>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</si>
  <si>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</si>
  <si>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</si>
  <si>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</si>
  <si>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</si>
  <si>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</si>
  <si>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</si>
  <si>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</si>
  <si>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</si>
  <si>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</si>
  <si>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</si>
  <si>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</si>
  <si>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</si>
  <si>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</si>
  <si>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</si>
  <si>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</si>
  <si>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</si>
  <si>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</si>
  <si>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</si>
  <si>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</si>
  <si>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</si>
  <si>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</si>
  <si>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</si>
  <si>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</si>
  <si>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</si>
  <si>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</si>
  <si>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</si>
  <si>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</si>
  <si>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</si>
  <si>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</si>
  <si>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</si>
  <si>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</si>
  <si>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</si>
  <si>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</si>
  <si>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</si>
  <si>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</si>
  <si>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</si>
  <si>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</si>
  <si>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</si>
  <si>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</si>
  <si>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</si>
  <si>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</si>
  <si>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</si>
  <si>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</si>
  <si>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</si>
  <si>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</si>
  <si>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</si>
  <si>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</si>
  <si>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</si>
  <si>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</si>
  <si>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</si>
  <si>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</si>
  <si>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</si>
  <si>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</si>
  <si>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</si>
  <si>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</si>
  <si>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</si>
  <si>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</si>
  <si>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</si>
  <si>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</si>
  <si>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</si>
  <si>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</si>
  <si>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</si>
  <si>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</si>
  <si>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</si>
  <si>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</si>
  <si>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</si>
  <si>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</si>
  <si>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</si>
  <si>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</si>
  <si>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</si>
  <si>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</si>
  <si>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</si>
  <si>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</si>
  <si>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</si>
  <si>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</si>
  <si>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</si>
  <si>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</si>
  <si>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</si>
  <si>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</si>
  <si>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</si>
  <si>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</si>
  <si>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</si>
  <si>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</si>
  <si>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</si>
  <si>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</si>
  <si>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</si>
  <si>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</si>
  <si>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</si>
  <si>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</si>
  <si>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</si>
  <si>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</si>
  <si>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</si>
  <si>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</si>
  <si>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</si>
  <si>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</si>
  <si>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</si>
  <si>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</si>
  <si>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</si>
  <si>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</si>
  <si>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</si>
  <si>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</si>
  <si>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</si>
  <si>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</si>
  <si>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</si>
  <si>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</si>
  <si>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</si>
  <si>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</si>
  <si>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</si>
  <si>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</si>
  <si>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</si>
  <si>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</si>
  <si>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</si>
  <si>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</si>
  <si>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</si>
  <si>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</si>
  <si>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</si>
  <si>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</si>
  <si>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</si>
  <si>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</si>
  <si>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</si>
  <si>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</si>
  <si>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</si>
  <si>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</si>
  <si>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</si>
  <si>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</si>
  <si>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</si>
  <si>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</si>
  <si>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</si>
  <si>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</si>
  <si>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</si>
  <si>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</si>
  <si>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</si>
  <si>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</si>
  <si>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</si>
  <si>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</si>
  <si>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</si>
  <si>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</si>
  <si>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</si>
  <si>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</si>
  <si>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</si>
  <si>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</si>
  <si>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</si>
  <si>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</si>
  <si>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</si>
  <si>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</si>
  <si>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</si>
  <si>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</si>
  <si>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</si>
  <si>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</si>
  <si>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</si>
  <si>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</si>
  <si>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</si>
  <si>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</si>
  <si>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</si>
  <si>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</si>
  <si>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</si>
  <si>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</si>
  <si>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</si>
  <si>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</si>
  <si>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</si>
  <si>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</si>
  <si>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</si>
  <si>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</si>
  <si>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</si>
  <si>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</si>
  <si>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</si>
  <si>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</si>
  <si>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</si>
  <si>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</si>
  <si>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</si>
  <si>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</si>
  <si>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</si>
  <si>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</si>
  <si>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</si>
  <si>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</si>
  <si>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</si>
  <si>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</si>
  <si>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</si>
  <si>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</si>
  <si>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</si>
  <si>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</si>
  <si>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</si>
  <si>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</si>
  <si>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</si>
  <si>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</si>
  <si>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</si>
  <si>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</si>
  <si>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</si>
  <si>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</si>
  <si>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</si>
  <si>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</si>
  <si>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</si>
  <si>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</si>
  <si>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</si>
  <si>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</si>
  <si>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</si>
  <si>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</si>
  <si>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</si>
  <si>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</si>
  <si>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</si>
  <si>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</si>
  <si>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</si>
  <si>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</si>
  <si>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</si>
  <si>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</si>
  <si>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</si>
  <si>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</si>
  <si>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</si>
  <si>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</si>
  <si>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</si>
  <si>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</si>
  <si>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</si>
  <si>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</si>
  <si>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</si>
  <si>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</si>
  <si>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</si>
  <si>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</si>
  <si>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</si>
  <si>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</si>
  <si>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</si>
  <si>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</si>
  <si>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</si>
  <si>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</si>
  <si>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</si>
  <si>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</si>
  <si>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</si>
  <si>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</si>
  <si>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</si>
  <si>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</si>
  <si>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</si>
  <si>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</si>
  <si>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</si>
  <si>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</si>
  <si>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</si>
  <si>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</si>
  <si>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</si>
  <si>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</si>
  <si>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</si>
  <si>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</si>
  <si>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</si>
  <si>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</si>
  <si>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</si>
  <si>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</si>
  <si>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</si>
  <si>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</si>
  <si>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</si>
  <si>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</si>
  <si>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</si>
  <si>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</si>
  <si>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</si>
  <si>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</si>
  <si>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</si>
  <si>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</si>
  <si>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</si>
  <si>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</si>
  <si>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</si>
  <si>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</si>
  <si>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</si>
  <si>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</si>
  <si>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</si>
  <si>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</si>
  <si>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</si>
  <si>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</si>
  <si>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</si>
  <si>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</si>
  <si>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</si>
  <si>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</si>
  <si>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</si>
  <si>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</si>
  <si>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</si>
  <si>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</si>
  <si>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</si>
  <si>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</si>
  <si>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</si>
  <si>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</si>
  <si>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</si>
  <si>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</si>
  <si>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</si>
  <si>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</si>
  <si>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</si>
  <si>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</si>
  <si>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</si>
  <si>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</si>
  <si>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</si>
  <si>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</si>
  <si>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</si>
  <si>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</si>
  <si>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</si>
  <si>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</si>
  <si>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</si>
  <si>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</si>
  <si>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</si>
  <si>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</si>
  <si>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</si>
  <si>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</si>
  <si>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</si>
  <si>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</si>
  <si>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</si>
  <si>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</si>
  <si>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</si>
  <si>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</si>
  <si>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</si>
  <si>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</si>
  <si>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</si>
  <si>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</si>
  <si>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</si>
  <si>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</si>
  <si>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</si>
  <si>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</si>
  <si>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</si>
  <si>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</si>
  <si>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</si>
  <si>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</si>
  <si>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</si>
  <si>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</si>
  <si>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</si>
  <si>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</si>
  <si>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</si>
  <si>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</si>
  <si>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</si>
  <si>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</si>
  <si>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</si>
  <si>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</si>
  <si>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</si>
  <si>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</si>
  <si>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</si>
  <si>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</si>
  <si>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</si>
  <si>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</si>
  <si>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</si>
  <si>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</si>
  <si>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</si>
  <si>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</si>
  <si>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</si>
  <si>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</si>
  <si>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</si>
  <si>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</si>
  <si>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</si>
  <si>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</si>
  <si>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</si>
  <si>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</si>
  <si>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</si>
  <si>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</si>
  <si>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</si>
  <si>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</si>
  <si>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</si>
  <si>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</si>
  <si>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</si>
  <si>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</si>
  <si>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</si>
  <si>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</si>
  <si>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</si>
  <si>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</si>
  <si>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</si>
  <si>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</si>
  <si>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</si>
  <si>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</si>
  <si>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</si>
  <si>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</si>
  <si>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</si>
  <si>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</si>
  <si>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</si>
  <si>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</si>
  <si>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</si>
  <si>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</si>
  <si>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</si>
  <si>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</si>
  <si>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</si>
  <si>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</si>
  <si>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</si>
  <si>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</si>
  <si>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</si>
  <si>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</si>
  <si>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</si>
  <si>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</si>
  <si>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</si>
  <si>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</si>
  <si>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</si>
  <si>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</si>
  <si>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</si>
  <si>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</si>
  <si>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</si>
  <si>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</si>
  <si>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</si>
  <si>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</si>
  <si>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</si>
  <si>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</si>
  <si>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</si>
  <si>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</si>
  <si>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</si>
  <si>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</si>
  <si>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</si>
  <si>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</si>
  <si>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</si>
  <si>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</si>
  <si>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</si>
  <si>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</si>
  <si>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</si>
  <si>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</si>
  <si>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</si>
  <si>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</si>
  <si>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</si>
  <si>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</si>
  <si>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</si>
  <si>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</si>
  <si>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</si>
  <si>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</si>
  <si>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</si>
  <si>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</si>
  <si>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</si>
  <si>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</si>
  <si>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</si>
  <si>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</si>
  <si>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</si>
  <si>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</si>
  <si>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</si>
  <si>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</si>
  <si>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</si>
  <si>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</si>
  <si>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</si>
  <si>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</si>
  <si>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</si>
  <si>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</si>
  <si>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</si>
  <si>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</si>
  <si>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</si>
  <si>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</si>
  <si>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</si>
  <si>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</si>
  <si>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</si>
  <si>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</si>
  <si>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</si>
  <si>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</si>
  <si>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</si>
  <si>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</si>
  <si>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</si>
  <si>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</si>
  <si>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</si>
  <si>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</si>
  <si>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</si>
  <si>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</si>
  <si>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</si>
  <si>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</si>
  <si>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</si>
  <si>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</si>
  <si>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</si>
  <si>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</si>
  <si>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</si>
  <si>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</si>
  <si>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</si>
  <si>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</si>
  <si>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</si>
  <si>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</si>
  <si>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</si>
  <si>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</si>
  <si>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</si>
  <si>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</si>
  <si>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</si>
  <si>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</si>
  <si>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</si>
  <si>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</si>
  <si>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</si>
  <si>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</si>
  <si>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</si>
  <si>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</si>
  <si>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</si>
  <si>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</si>
  <si>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</si>
  <si>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</si>
  <si>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</si>
  <si>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</si>
  <si>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</si>
  <si>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</si>
  <si>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</si>
  <si>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</si>
  <si>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</si>
  <si>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</si>
  <si>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</si>
  <si>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</si>
  <si>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</si>
  <si>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</si>
  <si>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</si>
  <si>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</si>
  <si>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</si>
  <si>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</si>
  <si>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</si>
  <si>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</si>
  <si>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</si>
  <si>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</si>
  <si>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</si>
  <si>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</si>
  <si>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</si>
  <si>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</si>
  <si>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</si>
  <si>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</si>
  <si>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</si>
  <si>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</si>
  <si>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</si>
  <si>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</si>
  <si>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</si>
  <si>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</si>
  <si>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</si>
  <si>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</si>
  <si>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</si>
  <si>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</si>
  <si>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</si>
  <si>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</si>
  <si>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</si>
  <si>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</si>
  <si>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</si>
  <si>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</si>
  <si>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</si>
  <si>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</si>
  <si>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</si>
  <si>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</si>
  <si>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</si>
  <si>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</si>
  <si>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</si>
  <si>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</si>
  <si>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</si>
  <si>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</si>
  <si>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</si>
  <si>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</si>
  <si>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</si>
  <si>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</si>
  <si>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</si>
  <si>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</si>
  <si>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</si>
  <si>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</si>
  <si>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</si>
  <si>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</si>
  <si>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</si>
  <si>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</si>
  <si>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</si>
  <si>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</si>
  <si>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</si>
  <si>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</si>
  <si>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</si>
  <si>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</si>
  <si>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</si>
  <si>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</si>
  <si>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</si>
  <si>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</si>
  <si>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</si>
  <si>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</si>
  <si>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</si>
  <si>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</si>
  <si>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</si>
  <si>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</si>
  <si>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</si>
  <si>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</si>
  <si>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</si>
  <si>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</si>
  <si>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</si>
  <si>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</si>
  <si>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</si>
  <si>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</si>
  <si>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</si>
  <si>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</si>
  <si>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</si>
  <si>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</si>
  <si>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</si>
  <si>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</si>
  <si>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</si>
  <si>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</si>
  <si>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</si>
  <si>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</si>
  <si>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</si>
  <si>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</si>
  <si>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</si>
  <si>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</si>
  <si>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</si>
  <si>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</si>
  <si>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</si>
  <si>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</si>
  <si>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</si>
  <si>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</si>
  <si>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</si>
  <si>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</si>
  <si>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</si>
  <si>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</si>
  <si>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</si>
  <si>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</si>
  <si>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</si>
  <si>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</si>
  <si>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</si>
  <si>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</si>
  <si>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</si>
  <si>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</si>
  <si>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</si>
  <si>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</si>
  <si>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</si>
  <si>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</si>
  <si>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</si>
  <si>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</si>
  <si>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</si>
  <si>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</si>
  <si>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</si>
  <si>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</si>
  <si>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</si>
  <si>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</si>
  <si>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</si>
  <si>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</si>
  <si>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</si>
  <si>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</si>
  <si>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</si>
  <si>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</si>
  <si>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</si>
  <si>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</si>
  <si>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</si>
  <si>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</si>
  <si>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</si>
  <si>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</si>
  <si>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</si>
  <si>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</si>
  <si>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</si>
  <si>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</si>
  <si>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</si>
  <si>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</si>
  <si>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</si>
  <si>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</si>
  <si>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</si>
  <si>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</si>
  <si>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</si>
  <si>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</si>
  <si>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</si>
  <si>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</si>
  <si>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</si>
  <si>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</si>
  <si>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</si>
  <si>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</si>
  <si>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</si>
  <si>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</si>
  <si>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</si>
  <si>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</si>
  <si>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</si>
  <si>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</si>
  <si>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</si>
  <si>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</si>
  <si>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</si>
  <si>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</si>
  <si>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</si>
  <si>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</si>
  <si>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</si>
  <si>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</si>
  <si>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</si>
  <si>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</si>
  <si>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</si>
  <si>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</si>
  <si>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</si>
  <si>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</si>
  <si>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</si>
  <si>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</si>
  <si>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</si>
  <si>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</si>
  <si>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</si>
  <si>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</si>
  <si>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</si>
  <si>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</si>
  <si>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</si>
  <si>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</si>
  <si>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</si>
  <si>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</si>
  <si>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</si>
  <si>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</si>
  <si>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</si>
  <si>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</si>
  <si>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</si>
  <si>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</si>
  <si>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</si>
  <si>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</si>
  <si>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</si>
  <si>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</si>
  <si>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</si>
  <si>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</si>
  <si>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</si>
  <si>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</si>
  <si>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</si>
  <si>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</si>
  <si>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</si>
  <si>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</si>
  <si>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</si>
  <si>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</si>
  <si>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</si>
  <si>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</si>
  <si>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</si>
  <si>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</si>
  <si>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</si>
  <si>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</si>
  <si>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</si>
  <si>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</si>
  <si>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</si>
  <si>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</si>
  <si>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</si>
  <si>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</si>
  <si>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</si>
  <si>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</si>
  <si>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</si>
  <si>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</si>
  <si>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</si>
  <si>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</si>
  <si>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</si>
  <si>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</si>
  <si>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</si>
  <si>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</si>
  <si>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</si>
  <si>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</si>
  <si>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</si>
  <si>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</si>
  <si>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</si>
  <si>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</si>
  <si>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</si>
  <si>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</si>
  <si>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</si>
  <si>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</si>
  <si>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</si>
  <si>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</si>
  <si>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</si>
  <si>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</si>
  <si>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</si>
  <si>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</si>
  <si>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</si>
  <si>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</si>
  <si>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</si>
  <si>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</si>
  <si>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</si>
  <si>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</si>
  <si>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</si>
  <si>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</si>
  <si>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</si>
  <si>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</si>
  <si>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</si>
  <si>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</si>
  <si>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</si>
  <si>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</si>
  <si>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</si>
  <si>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</si>
  <si>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</si>
  <si>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</si>
  <si>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</si>
  <si>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</si>
  <si>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</si>
  <si>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</si>
  <si>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</si>
  <si>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</si>
  <si>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</si>
  <si>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</si>
  <si>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</si>
  <si>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</si>
  <si>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</si>
  <si>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</si>
  <si>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</si>
  <si>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</si>
  <si>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</si>
  <si>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</si>
  <si>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</si>
  <si>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</si>
  <si>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</si>
  <si>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</si>
  <si>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</si>
  <si>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</si>
  <si>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</si>
  <si>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</si>
  <si>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</si>
  <si>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</si>
  <si>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</si>
  <si>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</si>
  <si>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</si>
  <si>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</si>
  <si>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</si>
  <si>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</si>
  <si>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</si>
  <si>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</si>
  <si>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</si>
  <si>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</si>
  <si>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</si>
  <si>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</si>
  <si>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</si>
  <si>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</si>
  <si>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</si>
  <si>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</si>
  <si>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</si>
  <si>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</si>
  <si>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</si>
  <si>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</si>
  <si>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</si>
  <si>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</si>
  <si>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</si>
  <si>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</si>
  <si>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</si>
  <si>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</si>
  <si>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</si>
  <si>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</si>
  <si>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</si>
  <si>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</si>
  <si>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</si>
  <si>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</si>
  <si>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</si>
  <si>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</si>
  <si>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</si>
  <si>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</si>
  <si>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</si>
  <si>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</si>
  <si>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</si>
  <si>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</si>
  <si>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</si>
  <si>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</si>
  <si>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</si>
  <si>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</si>
  <si>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</si>
  <si>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</si>
  <si>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</si>
  <si>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</si>
  <si>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</si>
  <si>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</si>
  <si>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</si>
  <si>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</si>
  <si>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</si>
  <si>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</si>
  <si>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</si>
  <si>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</si>
  <si>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</si>
  <si>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</si>
  <si>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</si>
  <si>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</si>
  <si>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</si>
  <si>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</si>
  <si>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</si>
  <si>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</si>
  <si>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</si>
  <si>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</si>
  <si>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</si>
  <si>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</si>
  <si>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</si>
  <si>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</si>
  <si>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</si>
  <si>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</si>
  <si>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</si>
  <si>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</si>
  <si>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</si>
  <si>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</si>
  <si>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</si>
  <si>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</si>
  <si>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</si>
  <si>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</si>
  <si>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</si>
  <si>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</si>
  <si>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</si>
  <si>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</si>
  <si>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</si>
  <si>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</si>
  <si>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</si>
  <si>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</si>
  <si>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</si>
  <si>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</si>
  <si>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</si>
  <si>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</si>
  <si>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</si>
  <si>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</si>
  <si>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</si>
  <si>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</si>
  <si>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</si>
  <si>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</si>
  <si>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</si>
  <si>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</si>
  <si>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</si>
  <si>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</si>
  <si>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</si>
  <si>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</si>
  <si>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</si>
  <si>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</si>
  <si>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</si>
  <si>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</si>
  <si>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</si>
  <si>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</si>
  <si>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</si>
  <si>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</si>
  <si>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</si>
  <si>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</si>
  <si>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</si>
  <si>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</si>
  <si>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</si>
  <si>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</si>
  <si>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</si>
  <si>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</si>
  <si>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</si>
  <si>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</si>
  <si>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</si>
  <si>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</si>
  <si>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</si>
  <si>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</si>
  <si>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</si>
  <si>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</si>
  <si>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</si>
  <si>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</si>
  <si>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</si>
  <si>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</si>
  <si>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</si>
  <si>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</si>
  <si>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</si>
  <si>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</si>
  <si>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</si>
  <si>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</si>
  <si>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</si>
  <si>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</si>
  <si>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</si>
  <si>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</si>
  <si>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</si>
  <si>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</si>
  <si>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</si>
  <si>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</si>
  <si>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</si>
  <si>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</si>
  <si>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</si>
  <si>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</si>
  <si>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</si>
  <si>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</si>
  <si>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</si>
  <si>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</si>
  <si>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</si>
  <si>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</si>
  <si>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</si>
  <si>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</si>
  <si>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</si>
  <si>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</si>
  <si>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</si>
  <si>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</si>
  <si>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</si>
  <si>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</si>
  <si>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</si>
  <si>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</si>
  <si>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</si>
  <si>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</si>
  <si>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</si>
  <si>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</si>
  <si>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</si>
  <si>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</si>
  <si>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</si>
  <si>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</si>
  <si>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</si>
  <si>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</si>
  <si>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</si>
  <si>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</si>
  <si>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</si>
  <si>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</si>
  <si>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</si>
  <si>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</si>
  <si>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</si>
  <si>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</si>
  <si>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</si>
  <si>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</si>
  <si>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</si>
  <si>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</si>
  <si>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</si>
  <si>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</si>
  <si>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</si>
  <si>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</si>
  <si>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</si>
  <si>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</si>
  <si>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</si>
  <si>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</si>
  <si>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</si>
  <si>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</si>
  <si>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</si>
  <si>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</si>
  <si>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</si>
  <si>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</si>
  <si>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</si>
  <si>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</si>
  <si>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</si>
  <si>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</si>
  <si>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</si>
  <si>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</si>
  <si>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</si>
  <si>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</si>
  <si>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</si>
  <si>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</si>
  <si>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</si>
  <si>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</si>
  <si>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</si>
  <si>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</si>
  <si>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</si>
  <si>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</si>
  <si>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</si>
  <si>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</si>
  <si>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</si>
  <si>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</si>
  <si>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</si>
  <si>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</si>
  <si>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</si>
  <si>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</si>
  <si>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</si>
  <si>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</si>
  <si>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</si>
  <si>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</si>
  <si>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</si>
  <si>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</si>
  <si>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</si>
  <si>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</si>
  <si>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</si>
  <si>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</si>
  <si>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</si>
  <si>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</si>
  <si>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</si>
  <si>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</si>
  <si>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</si>
  <si>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</si>
  <si>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</si>
  <si>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</si>
  <si>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</si>
  <si>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</si>
  <si>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</si>
  <si>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</si>
  <si>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</si>
  <si>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</si>
  <si>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</si>
  <si>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</si>
  <si>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</si>
  <si>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</si>
  <si>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</si>
  <si>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</si>
  <si>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</si>
  <si>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</si>
  <si>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</si>
  <si>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</si>
  <si>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</si>
  <si>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</si>
  <si>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</si>
  <si>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</si>
  <si>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</si>
  <si>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</si>
  <si>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</si>
  <si>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</si>
  <si>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</si>
  <si>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</si>
  <si>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</si>
  <si>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</si>
  <si>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</si>
  <si>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</si>
  <si>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</si>
  <si>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</si>
  <si>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</si>
  <si>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</si>
  <si>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</si>
  <si>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</si>
  <si>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</si>
  <si>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</si>
  <si>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</si>
  <si>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</si>
  <si>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</si>
  <si>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</si>
  <si>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</si>
  <si>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</si>
  <si>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</si>
  <si>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</si>
  <si>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</si>
  <si>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</si>
  <si>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</si>
  <si>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</si>
  <si>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</si>
  <si>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</si>
  <si>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</si>
  <si>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</si>
  <si>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</si>
  <si>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</si>
  <si>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</si>
  <si>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</si>
  <si>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</si>
  <si>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</si>
  <si>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</si>
  <si>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</si>
  <si>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</si>
  <si>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</si>
  <si>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</si>
  <si>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</si>
  <si>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</si>
  <si>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</si>
  <si>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</si>
  <si>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</si>
  <si>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</si>
  <si>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</si>
  <si>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</si>
  <si>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</si>
  <si>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</si>
  <si>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</si>
  <si>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</si>
  <si>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</si>
  <si>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</si>
  <si>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</si>
  <si>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</si>
  <si>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</si>
  <si>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</si>
  <si>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</si>
  <si>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</si>
  <si>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</si>
  <si>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</si>
  <si>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</si>
  <si>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</si>
  <si>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</si>
  <si>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</si>
  <si>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</si>
  <si>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</si>
  <si>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</si>
  <si>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</si>
  <si>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</si>
  <si>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</si>
  <si>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</si>
  <si>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</si>
  <si>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</si>
  <si>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</si>
  <si>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</si>
  <si>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</si>
  <si>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</si>
  <si>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</si>
  <si>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</si>
  <si>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</si>
  <si>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</si>
  <si>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</si>
  <si>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</si>
  <si>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</si>
  <si>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</si>
  <si>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</si>
  <si>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</si>
  <si>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</si>
  <si>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</si>
  <si>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</si>
  <si>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</si>
  <si>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</si>
  <si>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</si>
  <si>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</si>
  <si>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</si>
  <si>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</si>
  <si>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</si>
  <si>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</si>
  <si>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</si>
  <si>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</si>
  <si>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</si>
  <si>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</si>
  <si>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</si>
  <si>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</si>
  <si>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</si>
  <si>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</si>
  <si>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</si>
  <si>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</si>
  <si>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</si>
  <si>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</si>
  <si>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</si>
  <si>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</si>
  <si>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</si>
  <si>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</si>
  <si>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</si>
  <si>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</si>
  <si>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</si>
  <si>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</si>
  <si>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</si>
  <si>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</si>
  <si>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</si>
  <si>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</si>
  <si>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</si>
  <si>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</si>
  <si>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</si>
  <si>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</si>
  <si>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</si>
  <si>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</si>
  <si>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</si>
  <si>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</si>
  <si>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</si>
  <si>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</si>
  <si>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</si>
  <si>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</si>
  <si>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</si>
  <si>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</si>
  <si>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</si>
  <si>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</si>
  <si>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</si>
  <si>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</si>
  <si>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</si>
  <si>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</si>
  <si>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</si>
  <si>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</si>
  <si>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</si>
  <si>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</si>
  <si>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</si>
  <si>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</si>
  <si>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</si>
  <si>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</si>
  <si>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</si>
  <si>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</si>
  <si>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</si>
  <si>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</si>
  <si>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</si>
  <si>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</si>
  <si>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</si>
  <si>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</si>
  <si>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</si>
  <si>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</si>
  <si>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</si>
  <si>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</si>
  <si>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</si>
  <si>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</si>
  <si>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</si>
  <si>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</si>
  <si>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</si>
  <si>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</si>
  <si>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</si>
  <si>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</si>
  <si>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</si>
  <si>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</si>
  <si>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</si>
  <si>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</si>
  <si>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</si>
  <si>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</si>
  <si>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</si>
  <si>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</si>
  <si>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</si>
  <si>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</si>
  <si>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</si>
  <si>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</si>
  <si>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</si>
  <si>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</si>
  <si>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</si>
  <si>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</si>
  <si>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</si>
  <si>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</si>
  <si>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</si>
  <si>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</si>
  <si>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</si>
  <si>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</si>
  <si>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</si>
  <si>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</si>
  <si>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</si>
  <si>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</si>
  <si>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</si>
  <si>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</si>
  <si>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</si>
  <si>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</si>
  <si>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</si>
  <si>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</si>
  <si>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</si>
  <si>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</si>
  <si>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</si>
  <si>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</si>
  <si>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</si>
  <si>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</si>
  <si>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</si>
  <si>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</si>
  <si>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</si>
  <si>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</si>
  <si>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</si>
  <si>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</si>
  <si>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</si>
  <si>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</si>
  <si>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</si>
  <si>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</si>
  <si>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</si>
  <si>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</si>
  <si>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</si>
  <si>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</si>
  <si>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</si>
  <si>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</si>
  <si>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</si>
  <si>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</si>
  <si>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</si>
  <si>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</si>
  <si>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</si>
  <si>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</si>
  <si>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</si>
  <si>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</si>
  <si>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</si>
  <si>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</si>
  <si>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</si>
  <si>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</si>
  <si>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</si>
  <si>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</si>
  <si>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</si>
  <si>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</si>
  <si>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</si>
  <si>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</si>
  <si>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</si>
  <si>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</si>
  <si>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</si>
  <si>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</si>
  <si>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</si>
  <si>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</si>
  <si>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</si>
  <si>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</si>
  <si>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</si>
  <si>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</si>
  <si>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</si>
  <si>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</si>
  <si>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</si>
  <si>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</si>
  <si>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</si>
  <si>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</si>
  <si>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</si>
  <si>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</si>
  <si>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</si>
  <si>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</si>
  <si>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</si>
  <si>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</si>
  <si>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</si>
  <si>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</si>
  <si>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</si>
  <si>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</si>
  <si>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</si>
  <si>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</si>
  <si>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</si>
  <si>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</si>
  <si>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</si>
  <si>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</si>
  <si>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</si>
  <si>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</si>
  <si>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</si>
  <si>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</si>
  <si>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</si>
  <si>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</si>
  <si>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</si>
  <si>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</si>
  <si>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</si>
  <si>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</si>
  <si>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</si>
  <si>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</si>
  <si>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</si>
  <si>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</si>
  <si>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</si>
  <si>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</si>
  <si>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</si>
  <si>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</si>
  <si>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</si>
  <si>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</si>
  <si>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</si>
  <si>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</si>
  <si>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</si>
  <si>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</si>
  <si>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</si>
  <si>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</si>
  <si>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</si>
  <si>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</si>
  <si>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</si>
  <si>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</si>
  <si>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</si>
  <si>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</si>
  <si>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</si>
  <si>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</si>
  <si>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</si>
  <si>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</si>
  <si>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</si>
  <si>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</si>
  <si>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</si>
  <si>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</si>
  <si>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</si>
  <si>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</si>
  <si>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</si>
  <si>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</si>
  <si>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</si>
  <si>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</si>
  <si>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</si>
  <si>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</si>
  <si>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</si>
  <si>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</si>
  <si>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</si>
  <si>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</si>
  <si>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</si>
  <si>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</si>
  <si>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</si>
  <si>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</si>
  <si>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</si>
  <si>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</si>
  <si>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</si>
  <si>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</si>
  <si>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</si>
  <si>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</si>
  <si>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</si>
  <si>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</si>
  <si>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</si>
  <si>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</si>
  <si>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</si>
  <si>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</si>
  <si>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</si>
  <si>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</si>
  <si>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</si>
  <si>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</si>
  <si>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</si>
  <si>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</si>
  <si>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</si>
  <si>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</si>
  <si>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</si>
  <si>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</si>
  <si>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</si>
  <si>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</si>
  <si>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</si>
  <si>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</si>
  <si>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</si>
  <si>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</si>
  <si>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</si>
  <si>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</si>
  <si>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</si>
  <si>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</si>
  <si>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</si>
  <si>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</si>
  <si>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</si>
  <si>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</si>
  <si>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</si>
  <si>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</si>
  <si>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</si>
  <si>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</si>
  <si>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</si>
  <si>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</si>
  <si>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</si>
  <si>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</si>
  <si>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</si>
  <si>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</si>
  <si>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</si>
  <si>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</si>
  <si>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</si>
  <si>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</si>
  <si>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</si>
  <si>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</si>
  <si>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</si>
  <si>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</si>
  <si>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</si>
  <si>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</si>
  <si>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</si>
  <si>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</si>
  <si>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</si>
  <si>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</si>
  <si>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</si>
  <si>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</si>
  <si>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</si>
  <si>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</si>
  <si>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</si>
  <si>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</si>
  <si>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</si>
  <si>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</si>
  <si>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</si>
  <si>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</si>
  <si>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</si>
  <si>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</si>
  <si>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</si>
  <si>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</si>
  <si>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</si>
  <si>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</si>
  <si>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</si>
  <si>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</si>
  <si>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</si>
  <si>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</si>
  <si>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</si>
  <si>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</si>
  <si>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</si>
  <si>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</si>
  <si>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</si>
  <si>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</si>
  <si>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</si>
  <si>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</si>
  <si>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</si>
  <si>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</si>
  <si>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</si>
  <si>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</si>
  <si>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</si>
  <si>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</si>
  <si>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</si>
  <si>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</si>
  <si>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</si>
  <si>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</si>
  <si>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</si>
  <si>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</si>
  <si>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</si>
  <si>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</si>
  <si>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</si>
  <si>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</si>
  <si>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</si>
  <si>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</si>
  <si>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</si>
  <si>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</si>
  <si>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</si>
  <si>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</si>
  <si>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</si>
  <si>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</si>
  <si>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</si>
  <si>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</si>
  <si>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</si>
  <si>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</si>
  <si>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</si>
  <si>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</si>
  <si>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</si>
  <si>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</si>
  <si>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</si>
  <si>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</si>
  <si>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</si>
  <si>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</si>
  <si>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</si>
  <si>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</si>
  <si>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</si>
  <si>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</si>
  <si>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</si>
  <si>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</si>
  <si>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</si>
  <si>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</si>
  <si>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</si>
  <si>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</si>
  <si>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</si>
  <si>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</si>
  <si>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</si>
  <si>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</si>
  <si>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</si>
  <si>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</si>
  <si>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</si>
  <si>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</si>
  <si>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</si>
  <si>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</si>
  <si>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</si>
  <si>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</si>
  <si>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</si>
  <si>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</si>
  <si>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</si>
  <si>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</si>
  <si>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</si>
  <si>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</si>
  <si>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</si>
  <si>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</si>
  <si>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</si>
  <si>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</si>
  <si>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</si>
  <si>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</si>
  <si>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</si>
  <si>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</si>
  <si>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</si>
  <si>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</si>
  <si>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</si>
  <si>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</si>
  <si>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</si>
  <si>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</si>
  <si>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</si>
  <si>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</si>
  <si>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</si>
  <si>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</si>
  <si>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</si>
  <si>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</si>
  <si>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</si>
  <si>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</si>
  <si>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</si>
  <si>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</si>
  <si>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</si>
  <si>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</si>
  <si>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</si>
  <si>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</si>
  <si>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</si>
  <si>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</si>
  <si>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</si>
  <si>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</si>
  <si>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</si>
  <si>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</si>
  <si>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</si>
  <si>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</si>
  <si>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</si>
  <si>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</si>
  <si>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</si>
  <si>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</si>
  <si>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</si>
  <si>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</si>
  <si>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</si>
  <si>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</si>
  <si>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</si>
  <si>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</si>
  <si>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</si>
  <si>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</si>
  <si>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</si>
  <si>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</si>
  <si>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</si>
  <si>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</si>
  <si>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</si>
  <si>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</si>
  <si>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</si>
  <si>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</si>
  <si>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</si>
  <si>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</si>
  <si>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</si>
  <si>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</si>
  <si>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</si>
  <si>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</si>
  <si>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</si>
  <si>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</si>
  <si>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</si>
  <si>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</si>
  <si>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</si>
  <si>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</si>
  <si>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</si>
  <si>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</si>
  <si>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</si>
  <si>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</si>
  <si>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</si>
  <si>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</si>
  <si>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</si>
  <si>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</si>
  <si>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</si>
  <si>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</si>
  <si>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</si>
  <si>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</si>
  <si>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</si>
  <si>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</si>
  <si>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</si>
  <si>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</si>
  <si>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</si>
  <si>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</si>
  <si>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</si>
  <si>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</si>
  <si>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</si>
  <si>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</si>
  <si>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</si>
  <si>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</si>
  <si>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</si>
  <si>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</si>
  <si>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</si>
  <si>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</si>
  <si>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</si>
  <si>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</si>
  <si>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</si>
  <si>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</si>
  <si>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</si>
  <si>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</si>
  <si>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</si>
  <si>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</si>
  <si>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</si>
  <si>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</si>
  <si>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</si>
  <si>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</si>
  <si>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</si>
  <si>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</si>
  <si>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</si>
  <si>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</si>
  <si>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</si>
  <si>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</si>
  <si>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</si>
  <si>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</si>
  <si>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</si>
  <si>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</si>
  <si>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</si>
  <si>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</si>
  <si>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</si>
  <si>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</si>
  <si>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</si>
  <si>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</si>
  <si>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</si>
  <si>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</si>
  <si>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</si>
  <si>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</si>
  <si>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</si>
  <si>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</si>
  <si>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</si>
  <si>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</si>
  <si>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</si>
  <si>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</si>
  <si>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</si>
  <si>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</si>
  <si>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</si>
  <si>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</si>
  <si>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</si>
  <si>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</si>
  <si>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</si>
  <si>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</si>
  <si>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</si>
  <si>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</si>
  <si>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</si>
  <si>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</si>
  <si>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</si>
  <si>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</si>
  <si>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</si>
  <si>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</si>
  <si>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</si>
  <si>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</si>
  <si>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</si>
  <si>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</si>
  <si>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</si>
  <si>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</si>
  <si>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</si>
  <si>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</si>
  <si>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</si>
  <si>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</si>
  <si>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</si>
  <si>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</si>
  <si>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</si>
  <si>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</si>
  <si>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</si>
  <si>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</si>
  <si>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</si>
  <si>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</si>
  <si>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</si>
  <si>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</si>
  <si>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</si>
  <si>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</si>
  <si>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</si>
  <si>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</si>
  <si>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</si>
  <si>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</si>
  <si>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</si>
  <si>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</si>
  <si>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</si>
  <si>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</si>
  <si>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</si>
  <si>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</si>
  <si>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</si>
  <si>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</si>
  <si>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</si>
  <si>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</si>
  <si>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</si>
  <si>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</si>
  <si>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</si>
  <si>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</si>
  <si>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</si>
  <si>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</si>
  <si>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</si>
  <si>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</si>
  <si>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</si>
  <si>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</si>
  <si>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</si>
  <si>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</si>
  <si>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</si>
  <si>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</si>
  <si>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</si>
  <si>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</si>
  <si>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</si>
  <si>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</si>
  <si>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</si>
  <si>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</si>
  <si>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</si>
  <si>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</si>
  <si>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</si>
  <si>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</si>
  <si>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</si>
  <si>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</si>
  <si>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</si>
  <si>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</si>
  <si>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</si>
  <si>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</si>
  <si>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</si>
  <si>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</si>
  <si>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</si>
  <si>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</si>
  <si>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</si>
  <si>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</si>
  <si>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</si>
  <si>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</si>
  <si>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</si>
  <si>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</si>
  <si>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</si>
  <si>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</si>
  <si>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</si>
  <si>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</si>
  <si>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</si>
  <si>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</si>
  <si>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</si>
  <si>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</si>
  <si>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</si>
  <si>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</si>
  <si>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</si>
  <si>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</si>
  <si>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</si>
  <si>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</si>
  <si>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</si>
  <si>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</si>
  <si>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</si>
  <si>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</si>
  <si>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</si>
  <si>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</si>
  <si>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</si>
  <si>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</si>
  <si>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</si>
  <si>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</si>
  <si>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</si>
  <si>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</si>
  <si>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</si>
  <si>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</si>
  <si>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</si>
  <si>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</si>
  <si>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</si>
  <si>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</si>
  <si>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</si>
  <si>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</si>
  <si>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</si>
  <si>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</si>
  <si>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</si>
  <si>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</si>
  <si>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</si>
  <si>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</si>
  <si>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</si>
  <si>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</si>
  <si>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</si>
  <si>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</si>
  <si>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</si>
  <si>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</si>
  <si>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</si>
  <si>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</si>
  <si>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</si>
  <si>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</si>
  <si>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</si>
  <si>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</si>
  <si>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</si>
  <si>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</si>
  <si>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</si>
  <si>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</si>
  <si>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</si>
  <si>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</si>
  <si>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</si>
  <si>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</si>
  <si>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</si>
  <si>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</si>
  <si>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</si>
  <si>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</si>
  <si>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</si>
  <si>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</si>
  <si>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</si>
  <si>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</si>
  <si>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</si>
  <si>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</si>
  <si>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</si>
  <si>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</si>
  <si>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</si>
  <si>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</si>
  <si>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</si>
  <si>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</si>
  <si>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</si>
  <si>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</si>
  <si>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</si>
  <si>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</si>
  <si>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</si>
  <si>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</si>
  <si>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</si>
  <si>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</si>
  <si>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</si>
  <si>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</si>
  <si>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</si>
  <si>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</si>
  <si>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</si>
  <si>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</si>
  <si>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</si>
  <si>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</si>
  <si>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</si>
  <si>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</si>
  <si>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</si>
  <si>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</si>
  <si>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</si>
  <si>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</si>
  <si>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</si>
  <si>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</si>
  <si>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</si>
  <si>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</si>
  <si>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</si>
  <si>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</si>
  <si>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</si>
  <si>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</si>
  <si>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</si>
  <si>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</si>
  <si>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</si>
  <si>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</si>
  <si>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</si>
  <si>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</si>
  <si>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</si>
  <si>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</si>
  <si>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</si>
  <si>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</si>
  <si>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</si>
  <si>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</si>
  <si>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</si>
  <si>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</si>
  <si>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</si>
  <si>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</si>
  <si>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</si>
  <si>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</si>
  <si>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</si>
  <si>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</si>
  <si>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</si>
  <si>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</si>
  <si>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</si>
  <si>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</si>
  <si>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</si>
  <si>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</si>
  <si>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</si>
  <si>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</si>
  <si>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</si>
  <si>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</si>
  <si>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</si>
  <si>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</si>
  <si>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</si>
  <si>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</si>
  <si>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</si>
  <si>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</si>
  <si>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</si>
  <si>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</si>
  <si>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</si>
  <si>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</si>
  <si>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</si>
  <si>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</si>
  <si>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</si>
  <si>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</si>
  <si>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</si>
  <si>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</si>
  <si>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</si>
  <si>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</si>
  <si>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</si>
  <si>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</si>
  <si>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</si>
  <si>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</si>
  <si>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</si>
  <si>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</si>
  <si>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</si>
  <si>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</si>
  <si>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</si>
  <si>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</si>
  <si>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</si>
  <si>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</si>
  <si>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</si>
  <si>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</si>
  <si>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</si>
  <si>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</si>
  <si>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</si>
  <si>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</si>
  <si>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</si>
  <si>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</si>
  <si>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</si>
  <si>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</si>
  <si>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</si>
  <si>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</si>
  <si>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</si>
  <si>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</si>
  <si>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</si>
  <si>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</si>
  <si>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</si>
  <si>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</si>
  <si>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</si>
  <si>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</si>
  <si>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</si>
  <si>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</si>
  <si>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</si>
  <si>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</si>
  <si>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</si>
  <si>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</si>
  <si>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</si>
  <si>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</si>
  <si>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</si>
  <si>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</si>
  <si>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</si>
  <si>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</si>
  <si>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</si>
  <si>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</si>
  <si>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</si>
  <si>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</si>
  <si>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</si>
  <si>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</si>
  <si>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</si>
  <si>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</si>
  <si>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</si>
  <si>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</si>
  <si>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</si>
  <si>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</si>
  <si>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</si>
  <si>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</si>
  <si>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</si>
  <si>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</si>
  <si>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</si>
  <si>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</si>
  <si>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</si>
  <si>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</si>
  <si>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</si>
  <si>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</si>
  <si>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</si>
  <si>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</si>
  <si>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</si>
  <si>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</si>
  <si>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</si>
  <si>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</si>
  <si>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</si>
  <si>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</si>
  <si>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</si>
  <si>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</si>
  <si>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</si>
  <si>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</si>
  <si>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</si>
  <si>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</si>
  <si>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</si>
  <si>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</si>
  <si>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</si>
  <si>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</si>
  <si>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</si>
  <si>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</si>
  <si>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</si>
  <si>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</si>
  <si>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</si>
  <si>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</si>
  <si>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</si>
  <si>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</si>
  <si>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</si>
  <si>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</si>
  <si>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</si>
  <si>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</si>
  <si>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</si>
  <si>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</si>
  <si>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</si>
  <si>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</si>
  <si>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</si>
  <si>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</si>
  <si>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</si>
  <si>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</si>
  <si>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</si>
  <si>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</si>
  <si>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</si>
  <si>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</si>
  <si>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</si>
  <si>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</si>
  <si>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</si>
  <si>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</si>
  <si>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</si>
  <si>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</si>
  <si>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</si>
  <si>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</si>
  <si>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</si>
  <si>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</si>
  <si>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</si>
  <si>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</si>
  <si>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</si>
  <si>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</si>
  <si>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</si>
  <si>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</si>
  <si>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</si>
  <si>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</si>
  <si>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</si>
  <si>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</si>
  <si>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</si>
  <si>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</si>
  <si>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</si>
  <si>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</si>
  <si>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</si>
  <si>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</si>
  <si>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</si>
  <si>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</si>
  <si>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</si>
  <si>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</si>
  <si>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</si>
  <si>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</si>
  <si>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</si>
  <si>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</si>
  <si>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</si>
  <si>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</si>
  <si>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</si>
  <si>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</si>
  <si>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</si>
  <si>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</si>
  <si>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</si>
  <si>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</si>
  <si>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</si>
  <si>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</si>
  <si>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</si>
  <si>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</si>
  <si>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</si>
  <si>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</si>
  <si>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</si>
  <si>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</si>
  <si>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</si>
  <si>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</si>
  <si>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</si>
  <si>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</si>
  <si>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</si>
  <si>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</si>
  <si>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</si>
  <si>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</si>
  <si>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</si>
  <si>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</si>
  <si>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</si>
  <si>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</si>
  <si>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</si>
  <si>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</si>
  <si>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</si>
  <si>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</si>
  <si>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</si>
  <si>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</si>
  <si>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</si>
  <si>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</si>
  <si>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</si>
  <si>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</si>
  <si>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</si>
  <si>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</si>
  <si>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</si>
  <si>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</si>
  <si>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</si>
  <si>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</si>
  <si>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</si>
  <si>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</si>
  <si>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</si>
  <si>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</si>
  <si>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</si>
  <si>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</si>
  <si>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</si>
  <si>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</si>
  <si>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</si>
  <si>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</si>
  <si>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</si>
  <si>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</si>
  <si>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</si>
  <si>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</si>
  <si>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</si>
  <si>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</si>
  <si>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</si>
  <si>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</si>
  <si>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</si>
  <si>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</si>
  <si>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</si>
  <si>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</si>
  <si>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</si>
  <si>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</si>
  <si>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</si>
  <si>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</si>
  <si>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</si>
  <si>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</si>
  <si>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</si>
  <si>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</si>
  <si>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</si>
  <si>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</si>
  <si>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</si>
  <si>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</si>
  <si>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</si>
  <si>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</si>
  <si>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</si>
  <si>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</si>
  <si>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</si>
  <si>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</si>
  <si>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</si>
  <si>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</si>
  <si>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</si>
  <si>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</si>
  <si>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</si>
  <si>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</si>
  <si>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</si>
  <si>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</si>
  <si>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</si>
  <si>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</si>
  <si>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</si>
  <si>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</si>
  <si>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</si>
  <si>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</si>
  <si>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</si>
  <si>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</si>
  <si>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</si>
  <si>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</si>
  <si>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</si>
  <si>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</si>
  <si>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</si>
  <si>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</si>
  <si>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</si>
  <si>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</si>
  <si>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</si>
  <si>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</si>
  <si>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</si>
  <si>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</si>
  <si>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</si>
  <si>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</si>
  <si>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</si>
  <si>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</si>
  <si>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</si>
  <si>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</si>
  <si>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</si>
  <si>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</si>
  <si>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</si>
  <si>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</si>
  <si>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</si>
  <si>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</si>
  <si>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</si>
  <si>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</si>
  <si>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</si>
  <si>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</si>
  <si>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</si>
  <si>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</si>
  <si>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</si>
  <si>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</si>
  <si>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</si>
  <si>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</si>
  <si>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</si>
  <si>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</si>
  <si>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</si>
  <si>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</si>
  <si>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</si>
  <si>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</si>
  <si>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</si>
  <si>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</si>
  <si>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</si>
  <si>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</si>
  <si>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</si>
  <si>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</si>
  <si>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</si>
  <si>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</si>
  <si>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</si>
  <si>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</si>
  <si>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</si>
  <si>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</si>
  <si>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</si>
  <si>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</si>
  <si>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</si>
  <si>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</si>
  <si>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</si>
  <si>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</si>
  <si>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</si>
  <si>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</si>
  <si>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</si>
  <si>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</si>
  <si>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</si>
  <si>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</si>
  <si>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</si>
  <si>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</si>
  <si>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</si>
  <si>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</si>
  <si>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</si>
  <si>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</si>
  <si>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</si>
  <si>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</si>
  <si>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</si>
  <si>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</si>
  <si>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</si>
  <si>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</si>
  <si>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</si>
  <si>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</si>
  <si>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</si>
  <si>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</si>
  <si>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</si>
  <si>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</si>
  <si>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</si>
  <si>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</si>
  <si>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</si>
  <si>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</si>
  <si>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</si>
  <si>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</si>
  <si>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</si>
  <si>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</si>
  <si>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</si>
  <si>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</si>
  <si>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</si>
  <si>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</si>
  <si>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</si>
  <si>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</si>
  <si>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</si>
  <si>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</si>
  <si>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</si>
  <si>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</si>
  <si>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</si>
  <si>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</si>
  <si>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</si>
  <si>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</si>
  <si>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</si>
  <si>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</si>
  <si>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</si>
  <si>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</si>
  <si>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</si>
  <si>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</si>
  <si>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</si>
  <si>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</si>
  <si>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</si>
  <si>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</si>
  <si>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</si>
  <si>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</si>
  <si>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</si>
  <si>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</si>
  <si>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</si>
  <si>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</si>
  <si>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</si>
  <si>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</si>
  <si>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</si>
  <si>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</si>
  <si>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</si>
  <si>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</si>
  <si>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</si>
  <si>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</si>
  <si>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</si>
  <si>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</si>
  <si>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</si>
  <si>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</si>
  <si>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</si>
  <si>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</si>
  <si>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</si>
  <si>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</si>
  <si>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</si>
  <si>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</si>
  <si>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</si>
  <si>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</si>
  <si>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</si>
  <si>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</si>
  <si>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</si>
  <si>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</si>
  <si>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</si>
  <si>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</si>
  <si>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</si>
  <si>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</si>
  <si>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</si>
  <si>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</si>
  <si>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</si>
  <si>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</si>
  <si>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</si>
  <si>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</si>
  <si>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</si>
  <si>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</si>
  <si>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</si>
  <si>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</si>
  <si>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</si>
  <si>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</si>
  <si>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</si>
  <si>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</si>
  <si>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</si>
  <si>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</si>
  <si>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</si>
  <si>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</si>
  <si>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</si>
  <si>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</si>
  <si>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</si>
  <si>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</si>
  <si>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</si>
  <si>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</si>
  <si>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</si>
  <si>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</si>
  <si>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</si>
  <si>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</si>
  <si>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</si>
  <si>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</si>
  <si>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</si>
  <si>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</si>
  <si>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</si>
  <si>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</si>
  <si>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</si>
  <si>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</si>
  <si>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</si>
  <si>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</si>
  <si>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</si>
  <si>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</si>
  <si>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</si>
  <si>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</si>
  <si>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</si>
  <si>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</si>
  <si>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</si>
  <si>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</si>
  <si>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</si>
  <si>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</si>
  <si>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</si>
  <si>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</si>
  <si>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</si>
  <si>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</si>
  <si>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</si>
  <si>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</si>
  <si>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</si>
  <si>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</si>
  <si>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</si>
  <si>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</si>
  <si>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</si>
  <si>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</si>
  <si>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</si>
  <si>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</si>
  <si>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</si>
  <si>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</si>
  <si>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</si>
  <si>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</si>
  <si>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</si>
  <si>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</si>
  <si>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</si>
  <si>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</si>
  <si>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</si>
  <si>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</si>
  <si>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</si>
  <si>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</si>
  <si>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</si>
  <si>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</si>
  <si>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</si>
  <si>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</si>
  <si>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</si>
  <si>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</si>
  <si>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</si>
  <si>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</si>
  <si>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</si>
  <si>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</si>
  <si>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</si>
  <si>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</si>
  <si>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</si>
  <si>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</si>
  <si>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</si>
  <si>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</si>
  <si>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</si>
  <si>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</si>
  <si>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</si>
  <si>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</si>
  <si>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</si>
  <si>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</si>
  <si>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</si>
  <si>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</si>
  <si>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</si>
  <si>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</si>
  <si>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</si>
  <si>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</si>
  <si>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</si>
  <si>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</si>
  <si>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</si>
  <si>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</si>
  <si>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</si>
  <si>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</si>
  <si>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</si>
  <si>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</si>
  <si>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</si>
  <si>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</si>
  <si>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</si>
  <si>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</si>
  <si>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</si>
  <si>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</si>
  <si>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</si>
  <si>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</si>
  <si>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</si>
  <si>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</si>
  <si>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</si>
  <si>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</si>
  <si>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</si>
  <si>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</si>
  <si>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</si>
  <si>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</si>
  <si>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</si>
  <si>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</si>
  <si>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</si>
  <si>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</si>
  <si>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</si>
  <si>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</si>
  <si>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</si>
  <si>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</si>
  <si>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</si>
  <si>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</si>
  <si>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</si>
  <si>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</si>
  <si>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</si>
  <si>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</si>
  <si>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</si>
  <si>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</si>
  <si>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</si>
  <si>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</si>
  <si>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</si>
  <si>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</si>
  <si>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</si>
  <si>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</si>
  <si>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</si>
  <si>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</si>
  <si>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</si>
  <si>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</si>
  <si>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</si>
  <si>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</si>
  <si>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</si>
  <si>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</si>
  <si>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</si>
  <si>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</si>
  <si>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</si>
  <si>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</si>
  <si>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</si>
  <si>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</si>
  <si>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</si>
  <si>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</si>
  <si>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</si>
  <si>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</si>
  <si>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</si>
  <si>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</si>
  <si>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</si>
  <si>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</si>
  <si>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</si>
  <si>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</si>
  <si>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</si>
  <si>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</si>
  <si>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</si>
  <si>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</si>
  <si>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</si>
  <si>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</si>
  <si>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</si>
  <si>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</si>
  <si>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</si>
  <si>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</si>
  <si>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</si>
  <si>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</si>
  <si>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</si>
  <si>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</si>
  <si>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</si>
  <si>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</si>
  <si>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</si>
  <si>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</si>
  <si>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</si>
  <si>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</si>
  <si>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</si>
  <si>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</si>
  <si>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</si>
  <si>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</si>
  <si>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</si>
  <si>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</si>
  <si>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</si>
  <si>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</si>
  <si>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</si>
  <si>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</si>
  <si>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</si>
  <si>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</si>
  <si>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</si>
  <si>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</si>
  <si>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</si>
  <si>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</si>
  <si>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</si>
  <si>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</si>
  <si>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</si>
  <si>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</si>
  <si>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</si>
  <si>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</si>
  <si>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</si>
  <si>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</si>
  <si>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</si>
  <si>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</si>
  <si>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</si>
  <si>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</si>
  <si>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</si>
  <si>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</si>
  <si>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</si>
  <si>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</si>
  <si>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</si>
  <si>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</si>
  <si>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</si>
  <si>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</si>
  <si>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</si>
  <si>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</si>
  <si>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</si>
  <si>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</si>
  <si>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</si>
  <si>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</si>
  <si>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</si>
  <si>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</si>
  <si>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</si>
  <si>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</si>
  <si>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</si>
  <si>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</si>
  <si>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</si>
  <si>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</si>
  <si>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</si>
  <si>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</si>
  <si>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</si>
  <si>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</si>
  <si>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</si>
  <si>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</si>
  <si>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</si>
  <si>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</si>
  <si>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</si>
  <si>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</si>
  <si>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</si>
  <si>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</si>
  <si>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</si>
  <si>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</si>
  <si>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</si>
  <si>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</si>
  <si>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</si>
  <si>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</si>
  <si>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</si>
  <si>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</si>
  <si>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</si>
  <si>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</si>
  <si>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</si>
  <si>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</si>
  <si>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</si>
  <si>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</si>
  <si>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</si>
  <si>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</si>
  <si>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</si>
  <si>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</si>
  <si>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</si>
  <si>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</si>
  <si>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</si>
  <si>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</si>
  <si>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</si>
  <si>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</si>
  <si>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</si>
  <si>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</si>
  <si>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</si>
  <si>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</si>
  <si>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</si>
  <si>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</si>
  <si>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</si>
  <si>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</si>
  <si>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</si>
  <si>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</si>
  <si>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</si>
  <si>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</si>
  <si>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</si>
  <si>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</si>
  <si>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</si>
  <si>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</si>
  <si>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</si>
  <si>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</si>
  <si>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</si>
  <si>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</si>
  <si>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</si>
  <si>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</si>
  <si>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</si>
  <si>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</si>
  <si>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</si>
  <si>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</si>
  <si>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</si>
  <si>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</si>
  <si>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</si>
  <si>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</si>
  <si>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</si>
  <si>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</si>
  <si>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</si>
  <si>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</si>
  <si>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</si>
  <si>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</si>
  <si>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</si>
  <si>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</si>
  <si>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</si>
  <si>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</si>
  <si>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</si>
  <si>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</si>
  <si>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</si>
  <si>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</si>
  <si>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</si>
  <si>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</si>
  <si>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</si>
  <si>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</si>
  <si>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</si>
  <si>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</si>
  <si>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</si>
  <si>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</si>
  <si>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</si>
  <si>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</si>
  <si>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</si>
  <si>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</si>
  <si>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</si>
  <si>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</si>
  <si>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</si>
  <si>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</si>
  <si>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</si>
  <si>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</si>
  <si>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</si>
  <si>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</si>
  <si>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</si>
  <si>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</si>
  <si>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</si>
  <si>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</si>
  <si>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</si>
  <si>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</si>
  <si>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</si>
  <si>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</si>
  <si>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</si>
  <si>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</si>
  <si>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</si>
  <si>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</si>
  <si>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</si>
  <si>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</si>
  <si>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</si>
  <si>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</si>
  <si>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</si>
  <si>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</si>
  <si>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</si>
  <si>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</si>
  <si>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</si>
  <si>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</si>
  <si>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</si>
  <si>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</si>
  <si>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</si>
  <si>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</si>
  <si>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</si>
  <si>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</si>
  <si>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</si>
  <si>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</si>
  <si>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</si>
  <si>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</si>
  <si>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</si>
  <si>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</si>
  <si>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</si>
  <si>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</si>
  <si>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</si>
  <si>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</si>
  <si>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</si>
  <si>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</si>
  <si>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</si>
  <si>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</si>
  <si>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</si>
  <si>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</si>
  <si>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</si>
  <si>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</si>
  <si>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</si>
  <si>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</si>
  <si>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</si>
  <si>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</si>
  <si>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</si>
  <si>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</si>
  <si>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</si>
  <si>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</si>
  <si>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</si>
  <si>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</si>
  <si>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</si>
  <si>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</si>
  <si>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</si>
  <si>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</si>
  <si>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</si>
  <si>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</si>
  <si>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</si>
  <si>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</si>
  <si>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</si>
  <si>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</si>
  <si>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</si>
  <si>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</si>
  <si>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</si>
  <si>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</si>
  <si>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</si>
  <si>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</si>
  <si>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</si>
  <si>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</si>
  <si>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</si>
  <si>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</si>
  <si>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</si>
  <si>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</si>
  <si>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</si>
  <si>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</si>
  <si>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</si>
  <si>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</si>
  <si>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</si>
  <si>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</si>
  <si>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</si>
  <si>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</si>
  <si>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</si>
  <si>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</si>
  <si>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</si>
  <si>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</si>
  <si>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</si>
  <si>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</si>
  <si>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</si>
  <si>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</si>
  <si>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</si>
  <si>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</si>
  <si>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</si>
  <si>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</si>
  <si>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</si>
  <si>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</si>
  <si>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</si>
  <si>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</si>
  <si>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</si>
  <si>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</si>
  <si>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</si>
  <si>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</si>
  <si>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</si>
  <si>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</si>
  <si>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</si>
  <si>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</si>
  <si>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</si>
  <si>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</si>
  <si>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</si>
  <si>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</si>
  <si>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</si>
  <si>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</si>
  <si>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</si>
  <si>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</si>
  <si>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</si>
  <si>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</si>
  <si>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</si>
  <si>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</si>
  <si>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</si>
  <si>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</si>
  <si>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</si>
  <si>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</si>
  <si>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</si>
  <si>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</si>
  <si>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</si>
  <si>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</si>
  <si>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</si>
  <si>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</si>
  <si>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</si>
  <si>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</si>
  <si>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</si>
  <si>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</si>
  <si>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</si>
  <si>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</si>
  <si>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</si>
  <si>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</si>
  <si>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</si>
  <si>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</si>
  <si>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</si>
  <si>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</si>
  <si>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</si>
  <si>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</si>
  <si>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</si>
  <si>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</si>
  <si>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</si>
  <si>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</si>
  <si>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</si>
  <si>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</si>
  <si>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</si>
  <si>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</si>
  <si>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</si>
  <si>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</si>
  <si>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</si>
  <si>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</si>
  <si>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</si>
  <si>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</si>
  <si>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</si>
  <si>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</si>
  <si>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</si>
  <si>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</si>
  <si>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</si>
  <si>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</si>
  <si>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</si>
  <si>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</si>
  <si>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</si>
  <si>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</si>
  <si>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</si>
  <si>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</si>
  <si>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</si>
  <si>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</si>
  <si>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</si>
  <si>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</si>
  <si>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</si>
  <si>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</si>
  <si>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</si>
  <si>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</si>
  <si>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</si>
  <si>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</si>
  <si>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</si>
  <si>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</si>
  <si>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</si>
  <si>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</si>
  <si>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</si>
  <si>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</si>
  <si>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</si>
  <si>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</si>
  <si>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</si>
  <si>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</si>
  <si>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</si>
  <si>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</si>
  <si>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</si>
  <si>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</si>
  <si>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</si>
  <si>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</si>
  <si>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</si>
  <si>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</si>
  <si>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</si>
  <si>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</si>
  <si>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</si>
  <si>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</si>
  <si>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</si>
  <si>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</si>
  <si>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</si>
  <si>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</si>
  <si>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</si>
  <si>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</si>
  <si>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</si>
  <si>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</si>
  <si>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</si>
  <si>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</si>
  <si>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</si>
  <si>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</si>
  <si>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</si>
  <si>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</si>
  <si>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</si>
  <si>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</si>
  <si>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</si>
  <si>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</si>
  <si>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</si>
  <si>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</si>
  <si>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</si>
  <si>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</si>
  <si>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</si>
  <si>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</si>
  <si>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</si>
  <si>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</si>
  <si>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</si>
  <si>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</si>
  <si>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</si>
  <si>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</si>
  <si>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</si>
  <si>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</si>
  <si>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</si>
  <si>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</si>
  <si>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</si>
  <si>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</si>
  <si>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</si>
  <si>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</si>
  <si>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</si>
  <si>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</si>
  <si>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</si>
  <si>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</si>
  <si>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</si>
  <si>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</si>
  <si>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</si>
  <si>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</si>
  <si>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</si>
  <si>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</si>
  <si>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</si>
  <si>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</si>
  <si>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</si>
  <si>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</si>
  <si>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</si>
  <si>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</si>
  <si>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</si>
  <si>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</si>
  <si>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</si>
  <si>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</si>
  <si>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</si>
  <si>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</si>
  <si>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</si>
  <si>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</si>
  <si>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</si>
  <si>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</si>
  <si>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</si>
  <si>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</si>
  <si>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</si>
  <si>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</si>
  <si>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</si>
  <si>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</si>
  <si>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</si>
  <si>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</si>
  <si>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</si>
  <si>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</si>
  <si>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</si>
  <si>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</si>
  <si>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</si>
  <si>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</si>
  <si>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</si>
  <si>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</si>
  <si>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</si>
  <si>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</si>
  <si>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</si>
  <si>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</si>
  <si>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</si>
  <si>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</si>
  <si>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</si>
  <si>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</si>
  <si>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</si>
  <si>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</si>
  <si>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</si>
  <si>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</si>
  <si>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</si>
  <si>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</si>
  <si>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</si>
  <si>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</si>
  <si>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</si>
  <si>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</si>
  <si>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</si>
  <si>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</si>
  <si>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</si>
  <si>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</si>
  <si>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</si>
  <si>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</si>
  <si>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</si>
  <si>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</si>
  <si>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</si>
  <si>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</si>
  <si>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</si>
  <si>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</si>
  <si>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</si>
  <si>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</si>
  <si>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</si>
  <si>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</si>
  <si>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</si>
  <si>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</si>
  <si>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</si>
  <si>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</si>
  <si>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</si>
  <si>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</si>
  <si>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</si>
  <si>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</si>
  <si>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</si>
  <si>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</si>
  <si>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</si>
  <si>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</si>
  <si>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</si>
  <si>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</si>
  <si>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</si>
  <si>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</si>
  <si>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</si>
  <si>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</si>
  <si>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</si>
  <si>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</si>
  <si>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</si>
  <si>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</si>
  <si>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</si>
  <si>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</si>
  <si>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</si>
  <si>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</si>
  <si>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</si>
  <si>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</si>
  <si>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</si>
  <si>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</si>
  <si>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</si>
  <si>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</si>
  <si>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</si>
  <si>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</si>
  <si>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</si>
  <si>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</si>
  <si>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</si>
  <si>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</si>
  <si>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</si>
  <si>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</si>
  <si>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</si>
  <si>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</si>
  <si>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</si>
  <si>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</si>
  <si>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</si>
  <si>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</si>
  <si>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</si>
  <si>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</si>
  <si>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</si>
  <si>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</si>
  <si>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</si>
  <si>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</si>
  <si>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</si>
  <si>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</si>
  <si>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</si>
  <si>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</si>
  <si>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</si>
  <si>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</si>
  <si>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</si>
  <si>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</si>
  <si>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</si>
  <si>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</si>
  <si>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</si>
  <si>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</si>
  <si>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</si>
  <si>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</si>
  <si>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</si>
  <si>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</si>
  <si>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</si>
  <si>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</si>
  <si>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</si>
  <si>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</si>
  <si>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</si>
  <si>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</si>
  <si>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</si>
  <si>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</si>
  <si>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</si>
  <si>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</si>
  <si>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</si>
  <si>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</si>
  <si>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</si>
  <si>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</si>
  <si>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</si>
  <si>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</si>
  <si>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</si>
  <si>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</si>
  <si>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</si>
  <si>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</si>
  <si>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</si>
  <si>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</si>
  <si>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</si>
  <si>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</si>
  <si>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</si>
  <si>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</si>
  <si>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</si>
  <si>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</si>
  <si>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</si>
  <si>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</si>
  <si>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</si>
  <si>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</si>
  <si>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</si>
  <si>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</si>
  <si>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</si>
  <si>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</si>
  <si>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</si>
  <si>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</si>
  <si>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</si>
  <si>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</si>
  <si>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</si>
  <si>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</si>
  <si>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</si>
  <si>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</si>
  <si>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</si>
  <si>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</si>
  <si>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</si>
  <si>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</si>
  <si>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</si>
  <si>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</si>
  <si>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</si>
  <si>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</si>
  <si>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</si>
  <si>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</si>
  <si>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</si>
  <si>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</si>
  <si>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</si>
  <si>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</si>
  <si>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</si>
  <si>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</si>
  <si>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</si>
  <si>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</si>
  <si>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</si>
  <si>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</si>
  <si>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</si>
  <si>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</si>
  <si>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</si>
  <si>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</si>
  <si>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</si>
  <si>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</si>
  <si>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</si>
  <si>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</si>
  <si>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</si>
  <si>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</si>
  <si>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</si>
  <si>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</si>
  <si>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</si>
  <si>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</si>
  <si>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</si>
  <si>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</si>
  <si>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</si>
  <si>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</si>
  <si>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</si>
  <si>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</si>
  <si>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</si>
  <si>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</si>
  <si>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</si>
  <si>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</si>
  <si>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</si>
  <si>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</si>
  <si>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</si>
  <si>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</si>
  <si>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</si>
  <si>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</si>
  <si>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</si>
  <si>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</si>
  <si>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</si>
  <si>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</si>
  <si>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</si>
  <si>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</si>
  <si>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</si>
  <si>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</si>
  <si>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</si>
  <si>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</si>
  <si>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</si>
  <si>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</si>
  <si>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</si>
  <si>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</si>
  <si>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</si>
  <si>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</si>
  <si>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</si>
  <si>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</si>
  <si>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</si>
  <si>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</si>
  <si>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</si>
  <si>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</si>
  <si>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</si>
  <si>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</si>
  <si>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</si>
  <si>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</si>
  <si>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</si>
  <si>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</si>
  <si>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</si>
  <si>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</si>
  <si>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</si>
  <si>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</si>
  <si>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</si>
  <si>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</si>
  <si>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</si>
  <si>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</si>
  <si>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</si>
  <si>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</si>
  <si>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</si>
  <si>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</si>
  <si>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</si>
  <si>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</si>
  <si>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</si>
  <si>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</si>
  <si>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</si>
  <si>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</si>
  <si>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</si>
  <si>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</si>
  <si>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</si>
  <si>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</si>
  <si>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</si>
  <si>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</si>
  <si>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</si>
  <si>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</si>
  <si>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</si>
  <si>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</si>
  <si>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</si>
  <si>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</si>
  <si>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</si>
  <si>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</si>
  <si>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</si>
  <si>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</si>
  <si>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</si>
  <si>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</si>
  <si>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</si>
  <si>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</si>
  <si>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</si>
  <si>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</si>
  <si>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</si>
  <si>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</si>
  <si>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</si>
  <si>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</si>
  <si>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</si>
  <si>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</si>
  <si>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</si>
  <si>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</si>
  <si>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</si>
  <si>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</si>
  <si>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</si>
  <si>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</si>
  <si>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</si>
  <si>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</si>
  <si>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</si>
  <si>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</si>
  <si>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</si>
  <si>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</si>
  <si>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</si>
  <si>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</si>
  <si>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</si>
  <si>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</si>
  <si>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</si>
  <si>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</si>
  <si>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</si>
  <si>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</si>
  <si>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</si>
  <si>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</si>
  <si>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</si>
  <si>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</si>
  <si>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</si>
  <si>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</si>
  <si>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</si>
  <si>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</si>
  <si>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</si>
  <si>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</si>
  <si>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</si>
  <si>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</si>
  <si>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</si>
  <si>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</si>
  <si>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</si>
  <si>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</si>
  <si>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</si>
  <si>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</si>
  <si>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</si>
  <si>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</si>
  <si>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</si>
  <si>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</si>
  <si>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</si>
  <si>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</si>
  <si>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</si>
  <si>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</si>
  <si>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</si>
  <si>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</si>
  <si>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</si>
  <si>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</si>
  <si>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</si>
  <si>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</si>
  <si>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</si>
  <si>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</si>
  <si>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</si>
  <si>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</si>
  <si>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</si>
  <si>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</si>
  <si>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</si>
  <si>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</si>
  <si>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</si>
  <si>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</si>
  <si>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</si>
  <si>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</si>
  <si>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</si>
  <si>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</si>
  <si>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</si>
  <si>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</si>
  <si>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</si>
  <si>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</si>
  <si>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</si>
  <si>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</si>
  <si>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</si>
  <si>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</si>
  <si>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</si>
  <si>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</si>
  <si>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</si>
  <si>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</si>
  <si>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</si>
  <si>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</si>
  <si>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</si>
  <si>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</si>
  <si>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</si>
  <si>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</si>
  <si>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</si>
  <si>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</si>
  <si>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</si>
  <si>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</si>
  <si>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</si>
  <si>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</si>
  <si>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</si>
  <si>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</si>
  <si>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</si>
  <si>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</si>
  <si>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</si>
  <si>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</si>
  <si>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</si>
  <si>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</si>
  <si>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</si>
  <si>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</si>
  <si>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</si>
  <si>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</si>
  <si>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</si>
  <si>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</si>
  <si>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</si>
  <si>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</si>
  <si>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</si>
  <si>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</si>
  <si>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</si>
  <si>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</si>
  <si>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</si>
  <si>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</si>
  <si>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</si>
  <si>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</si>
  <si>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</si>
  <si>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</si>
  <si>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</si>
  <si>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</si>
  <si>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</si>
  <si>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</si>
  <si>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</si>
  <si>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</si>
  <si>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</si>
  <si>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</si>
  <si>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</si>
  <si>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</si>
  <si>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</si>
  <si>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</si>
  <si>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</si>
  <si>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</si>
  <si>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</si>
  <si>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</si>
  <si>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</si>
  <si>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</si>
  <si>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</si>
  <si>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</si>
  <si>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</si>
  <si>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</si>
  <si>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</si>
  <si>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</si>
  <si>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</si>
  <si>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</si>
  <si>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</si>
  <si>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</si>
  <si>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</si>
  <si>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</si>
  <si>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</si>
  <si>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</si>
  <si>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</si>
  <si>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</si>
  <si>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</si>
  <si>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</si>
  <si>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</si>
  <si>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</si>
  <si>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</si>
  <si>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</si>
  <si>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</si>
  <si>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</si>
  <si>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</si>
  <si>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</si>
  <si>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</si>
  <si>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</si>
  <si>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</si>
  <si>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</si>
  <si>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</si>
  <si>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</si>
  <si>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</si>
  <si>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</si>
  <si>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</si>
  <si>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</si>
  <si>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</si>
  <si>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</si>
  <si>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</si>
  <si>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</si>
  <si>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</si>
  <si>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</si>
  <si>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</si>
  <si>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</si>
  <si>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</si>
  <si>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</si>
  <si>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</si>
  <si>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</si>
  <si>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</si>
  <si>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</si>
  <si>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</si>
  <si>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</si>
  <si>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</si>
  <si>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</si>
  <si>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</si>
  <si>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</si>
  <si>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</si>
  <si>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</si>
  <si>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</si>
  <si>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</si>
  <si>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</si>
  <si>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</si>
  <si>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</si>
  <si>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</si>
  <si>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</si>
  <si>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</si>
  <si>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</si>
  <si>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</si>
  <si>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</si>
  <si>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</si>
  <si>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</si>
  <si>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</si>
  <si>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</si>
  <si>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</si>
  <si>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</si>
  <si>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</si>
  <si>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</si>
  <si>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</si>
  <si>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</si>
  <si>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</si>
  <si>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</si>
  <si>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</si>
  <si>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</si>
  <si>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</si>
  <si>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</si>
  <si>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</si>
  <si>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</si>
  <si>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</si>
  <si>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</si>
  <si>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</si>
  <si>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</si>
  <si>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</si>
  <si>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</si>
  <si>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</si>
  <si>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</si>
  <si>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</si>
  <si>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</si>
  <si>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</si>
  <si>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</si>
  <si>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</si>
  <si>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</si>
  <si>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</si>
  <si>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</si>
  <si>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</si>
  <si>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</si>
  <si>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</si>
  <si>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</si>
  <si>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</si>
  <si>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</si>
  <si>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</si>
  <si>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</si>
  <si>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</si>
  <si>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</si>
  <si>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</si>
  <si>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</si>
  <si>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</si>
  <si>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</si>
  <si>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</si>
  <si>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</si>
  <si>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</si>
  <si>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</si>
  <si>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</si>
  <si>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</si>
  <si>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</si>
  <si>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</si>
  <si>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</si>
  <si>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</si>
  <si>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</si>
  <si>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</si>
  <si>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</si>
  <si>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</si>
  <si>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</si>
  <si>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</si>
  <si>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</si>
  <si>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</si>
  <si>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</si>
  <si>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</si>
  <si>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</si>
  <si>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</si>
  <si>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</si>
  <si>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</si>
  <si>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</si>
  <si>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</si>
  <si>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</si>
  <si>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</si>
  <si>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</si>
  <si>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</si>
  <si>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</si>
  <si>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</si>
  <si>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</si>
  <si>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</si>
  <si>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</si>
  <si>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</si>
  <si>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</si>
  <si>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</si>
  <si>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</si>
  <si>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</si>
  <si>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</si>
  <si>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</si>
  <si>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</si>
  <si>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</si>
  <si>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</si>
  <si>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</si>
  <si>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</si>
  <si>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</si>
  <si>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</si>
  <si>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</si>
  <si>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</si>
  <si>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</si>
  <si>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</si>
  <si>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</si>
  <si>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</si>
  <si>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</si>
  <si>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</si>
  <si>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</si>
  <si>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</si>
  <si>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</si>
  <si>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</si>
  <si>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</si>
  <si>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</si>
  <si>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</si>
  <si>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</si>
  <si>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</si>
  <si>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</si>
  <si>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</si>
  <si>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</si>
  <si>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</si>
  <si>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</si>
  <si>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</si>
  <si>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</si>
  <si>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</si>
  <si>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</si>
  <si>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</si>
  <si>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</si>
  <si>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</si>
  <si>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</si>
  <si>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</si>
  <si>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</si>
  <si>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</si>
  <si>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</si>
  <si>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</si>
  <si>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</si>
  <si>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</si>
  <si>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</si>
  <si>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</si>
  <si>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</si>
  <si>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</si>
  <si>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</si>
  <si>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</si>
  <si>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</si>
  <si>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</si>
  <si>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</si>
  <si>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</si>
  <si>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</si>
  <si>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</si>
  <si>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</si>
  <si>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</si>
  <si>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</si>
  <si>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</si>
  <si>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</si>
  <si>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</si>
  <si>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</si>
  <si>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</si>
  <si>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</si>
  <si>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</si>
  <si>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</si>
  <si>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</si>
  <si>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</si>
  <si>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</si>
  <si>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</si>
  <si>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</si>
  <si>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</si>
  <si>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</si>
  <si>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</si>
  <si>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</si>
  <si>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</si>
  <si>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</si>
  <si>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</si>
  <si>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</si>
  <si>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</si>
  <si>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</si>
  <si>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</si>
  <si>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</si>
  <si>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</si>
  <si>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</si>
  <si>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</si>
  <si>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</si>
  <si>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</si>
  <si>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</si>
  <si>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</si>
  <si>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</si>
  <si>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</si>
  <si>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</si>
  <si>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</si>
  <si>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</si>
  <si>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</si>
  <si>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</si>
  <si>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</si>
  <si>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</si>
  <si>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</si>
  <si>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</si>
  <si>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</si>
  <si>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</si>
  <si>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</si>
  <si>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</si>
  <si>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</si>
  <si>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</si>
  <si>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</si>
  <si>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</si>
  <si>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</si>
  <si>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</si>
  <si>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</si>
  <si>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</si>
  <si>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</si>
  <si>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</si>
  <si>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</si>
  <si>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</si>
  <si>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</si>
  <si>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</si>
  <si>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</si>
  <si>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</si>
  <si>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</si>
  <si>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</si>
  <si>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</si>
  <si>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</si>
  <si>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</si>
  <si>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</si>
  <si>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</si>
  <si>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</si>
  <si>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</si>
  <si>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</si>
  <si>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</si>
  <si>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</si>
  <si>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</si>
  <si>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</si>
  <si>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</si>
  <si>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</si>
  <si>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</si>
  <si>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</si>
  <si>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</si>
  <si>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</si>
  <si>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</si>
  <si>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</si>
  <si>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</si>
  <si>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</si>
  <si>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</si>
  <si>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</si>
  <si>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</si>
  <si>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</si>
  <si>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</si>
  <si>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</si>
  <si>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</si>
  <si>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</si>
  <si>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</si>
  <si>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</si>
  <si>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</si>
  <si>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</si>
  <si>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</si>
  <si>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</si>
  <si>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</si>
  <si>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</si>
  <si>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</si>
  <si>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</si>
  <si>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</si>
  <si>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</si>
  <si>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</si>
  <si>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</si>
  <si>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</si>
  <si>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</si>
  <si>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</si>
  <si>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</si>
  <si>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</si>
  <si>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</si>
  <si>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</si>
  <si>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</si>
  <si>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</si>
  <si>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</si>
  <si>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</si>
  <si>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</si>
  <si>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</si>
  <si>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</si>
  <si>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</si>
  <si>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</si>
  <si>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</si>
  <si>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</si>
  <si>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</si>
  <si>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</si>
  <si>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</si>
  <si>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</si>
  <si>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</si>
  <si>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</si>
  <si>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</si>
  <si>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</si>
  <si>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</si>
  <si>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</si>
  <si>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</si>
  <si>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</si>
  <si>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</si>
  <si>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</si>
  <si>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</si>
  <si>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</si>
  <si>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</si>
  <si>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</si>
  <si>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</si>
  <si>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</si>
  <si>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</si>
  <si>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</si>
  <si>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</si>
  <si>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</si>
  <si>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</si>
  <si>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</si>
  <si>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</si>
  <si>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</si>
  <si>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</si>
  <si>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</si>
  <si>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</si>
  <si>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</si>
  <si>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</si>
  <si>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</si>
  <si>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</si>
  <si>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</si>
  <si>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</si>
  <si>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</si>
  <si>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</si>
  <si>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</si>
  <si>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</si>
  <si>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</si>
  <si>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</si>
  <si>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</si>
  <si>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</si>
  <si>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</si>
  <si>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</si>
  <si>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</si>
  <si>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</si>
  <si>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</si>
  <si>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</si>
  <si>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</si>
  <si>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</si>
  <si>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</si>
  <si>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</si>
  <si>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</si>
  <si>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</si>
  <si>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</si>
  <si>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</si>
  <si>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</si>
  <si>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</si>
  <si>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</si>
  <si>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</si>
  <si>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</si>
  <si>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</si>
  <si>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</si>
  <si>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</si>
  <si>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</si>
  <si>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</si>
  <si>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</si>
  <si>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</si>
  <si>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</si>
  <si>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</si>
  <si>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</si>
  <si>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</si>
  <si>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</si>
  <si>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</si>
  <si>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</si>
  <si>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</si>
  <si>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</si>
  <si>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</si>
  <si>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</si>
  <si>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</si>
  <si>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</si>
  <si>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</si>
  <si>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</si>
  <si>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</si>
  <si>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</si>
  <si>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</si>
  <si>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</si>
  <si>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</si>
  <si>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</si>
  <si>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</si>
  <si>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</si>
  <si>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</si>
  <si>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</si>
  <si>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</si>
  <si>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</si>
  <si>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</si>
  <si>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</si>
  <si>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</si>
  <si>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</si>
  <si>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</si>
  <si>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</si>
  <si>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</si>
  <si>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</si>
  <si>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</si>
  <si>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</si>
  <si>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</si>
  <si>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</si>
  <si>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</si>
  <si>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</si>
  <si>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</si>
  <si>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</si>
  <si>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</si>
  <si>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</si>
  <si>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</si>
  <si>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</si>
  <si>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</si>
  <si>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</si>
  <si>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</si>
  <si>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</si>
  <si>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</si>
  <si>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</si>
  <si>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</si>
  <si>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</si>
  <si>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</si>
  <si>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</si>
  <si>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</si>
  <si>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</si>
  <si>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</si>
  <si>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</si>
  <si>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</si>
  <si>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</si>
  <si>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</si>
  <si>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</si>
  <si>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</si>
  <si>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</si>
  <si>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</si>
  <si>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</si>
  <si>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</si>
  <si>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</si>
  <si>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</si>
  <si>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</si>
  <si>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</si>
  <si>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</si>
  <si>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</si>
  <si>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</si>
  <si>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</si>
  <si>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</si>
  <si>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</si>
  <si>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</si>
  <si>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</si>
  <si>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</si>
  <si>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</si>
  <si>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</si>
  <si>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</si>
  <si>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</si>
  <si>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</si>
  <si>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</si>
  <si>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</si>
  <si>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</si>
  <si>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</si>
  <si>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</si>
  <si>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</si>
  <si>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</si>
  <si>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</si>
  <si>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</si>
  <si>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</si>
  <si>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</si>
  <si>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</si>
  <si>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</si>
  <si>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</si>
  <si>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</si>
  <si>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</si>
  <si>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</si>
  <si>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</si>
  <si>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</si>
  <si>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</si>
  <si>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</si>
  <si>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</si>
  <si>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</si>
  <si>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</si>
  <si>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</si>
  <si>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</si>
  <si>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</si>
  <si>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</si>
  <si>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</si>
  <si>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</si>
  <si>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</si>
  <si>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</si>
  <si>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</si>
  <si>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</si>
  <si>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</si>
  <si>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</si>
  <si>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</si>
  <si>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</si>
  <si>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</si>
  <si>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</si>
  <si>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</si>
  <si>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</si>
  <si>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</si>
  <si>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</si>
  <si>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</si>
  <si>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</si>
  <si>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</si>
  <si>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</si>
  <si>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</si>
  <si>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</si>
  <si>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</si>
  <si>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</si>
  <si>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</si>
  <si>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</si>
  <si>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</si>
  <si>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</si>
  <si>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</si>
  <si>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</si>
  <si>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</si>
  <si>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</si>
  <si>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</si>
  <si>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</si>
  <si>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</si>
  <si>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</si>
  <si>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</si>
  <si>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</si>
  <si>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</si>
  <si>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</si>
  <si>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</si>
  <si>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</si>
  <si>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</si>
  <si>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</si>
  <si>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</si>
  <si>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</si>
  <si>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</si>
  <si>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</si>
  <si>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</si>
  <si>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</si>
  <si>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</si>
  <si>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</si>
  <si>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</si>
  <si>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</si>
  <si>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</si>
  <si>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</si>
  <si>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</si>
  <si>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</si>
  <si>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</si>
  <si>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</si>
  <si>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</si>
  <si>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</si>
  <si>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</si>
  <si>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</si>
  <si>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</si>
  <si>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</si>
  <si>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</si>
  <si>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</si>
  <si>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</si>
  <si>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</si>
  <si>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</si>
  <si>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</si>
  <si>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</si>
  <si>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</si>
  <si>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</si>
  <si>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</si>
  <si>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</si>
  <si>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</si>
  <si>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</si>
  <si>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</si>
  <si>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</si>
  <si>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</si>
  <si>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</si>
  <si>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</si>
  <si>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</si>
  <si>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</si>
  <si>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</si>
  <si>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</si>
  <si>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</si>
  <si>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</si>
  <si>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</si>
  <si>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</si>
  <si>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</si>
  <si>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</si>
  <si>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</si>
  <si>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</si>
  <si>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</si>
  <si>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</si>
  <si>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</si>
  <si>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</si>
  <si>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</si>
  <si>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</si>
  <si>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</si>
  <si>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</si>
  <si>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</si>
  <si>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</si>
  <si>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</si>
  <si>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</si>
  <si>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</si>
  <si>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</si>
  <si>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</si>
  <si>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</si>
  <si>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</si>
  <si>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</si>
  <si>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</si>
  <si>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</si>
  <si>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</si>
  <si>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</si>
  <si>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</si>
  <si>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</si>
  <si>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</si>
  <si>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</si>
  <si>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</si>
  <si>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</si>
  <si>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</si>
  <si>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</si>
  <si>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</si>
  <si>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</si>
  <si>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</si>
  <si>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</si>
  <si>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</si>
  <si>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</si>
  <si>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</si>
  <si>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</si>
  <si>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</si>
  <si>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</si>
  <si>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</si>
  <si>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</si>
  <si>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</si>
  <si>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</si>
  <si>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</si>
  <si>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</si>
  <si>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</si>
  <si>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</si>
  <si>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</si>
  <si>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</si>
  <si>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</si>
  <si>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</si>
  <si>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</si>
  <si>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</si>
  <si>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</si>
  <si>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</si>
  <si>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</si>
  <si>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</si>
  <si>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</si>
  <si>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</si>
  <si>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</si>
  <si>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</si>
  <si>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</si>
  <si>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</si>
  <si>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</si>
  <si>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</si>
  <si>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</si>
  <si>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</si>
  <si>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</si>
  <si>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</si>
  <si>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</si>
  <si>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</si>
  <si>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</si>
  <si>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</si>
  <si>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</si>
  <si>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</si>
  <si>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</si>
  <si>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</si>
  <si>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</si>
  <si>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</si>
  <si>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</si>
  <si>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</si>
  <si>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</si>
  <si>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</si>
  <si>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</si>
  <si>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</si>
  <si>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</si>
  <si>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</si>
  <si>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</si>
  <si>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</si>
  <si>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</si>
  <si>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</si>
  <si>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</si>
  <si>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</si>
  <si>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</si>
  <si>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</si>
  <si>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</si>
  <si>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</si>
  <si>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</si>
  <si>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</si>
  <si>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</si>
  <si>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</si>
  <si>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</si>
  <si>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</si>
  <si>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</si>
  <si>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</si>
  <si>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</si>
  <si>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</si>
  <si>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</si>
  <si>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</si>
  <si>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</si>
  <si>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</si>
  <si>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</si>
  <si>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</si>
  <si>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</si>
  <si>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</si>
  <si>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</si>
  <si>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</si>
  <si>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</si>
  <si>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</si>
  <si>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</si>
  <si>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</si>
  <si>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</si>
  <si>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</si>
  <si>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</si>
  <si>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</si>
  <si>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</si>
  <si>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</si>
  <si>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</si>
  <si>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</si>
  <si>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</si>
  <si>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</si>
  <si>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</si>
  <si>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</si>
  <si>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</si>
  <si>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</si>
  <si>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</si>
  <si>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</si>
  <si>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</si>
  <si>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</si>
  <si>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</si>
  <si>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</si>
  <si>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</si>
  <si>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</si>
  <si>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</si>
  <si>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</si>
  <si>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</si>
  <si>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</si>
  <si>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</si>
  <si>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</si>
  <si>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</si>
  <si>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</si>
  <si>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</si>
  <si>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</si>
  <si>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</si>
  <si>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</si>
  <si>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</si>
  <si>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</si>
  <si>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</si>
  <si>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</si>
  <si>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</si>
  <si>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</si>
  <si>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</si>
  <si>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</si>
  <si>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</si>
  <si>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</si>
  <si>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</si>
  <si>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</si>
  <si>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</si>
  <si>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</si>
  <si>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</si>
  <si>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</si>
  <si>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</si>
  <si>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</si>
  <si>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</si>
  <si>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</si>
  <si>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</si>
  <si>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</si>
  <si>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</si>
  <si>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</si>
  <si>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</si>
  <si>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</si>
  <si>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</si>
  <si>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</si>
  <si>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</si>
  <si>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</si>
  <si>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</si>
  <si>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</si>
  <si>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</si>
  <si>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</si>
  <si>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</si>
  <si>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</si>
  <si>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</si>
  <si>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</si>
  <si>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</si>
  <si>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</si>
  <si>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</si>
  <si>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</si>
  <si>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</si>
  <si>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</si>
  <si>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</si>
  <si>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</si>
  <si>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</si>
  <si>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</si>
  <si>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</si>
  <si>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</si>
  <si>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</si>
  <si>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</si>
  <si>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</si>
  <si>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</si>
  <si>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</si>
  <si>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</si>
  <si>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</si>
  <si>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</si>
  <si>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</si>
  <si>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</si>
  <si>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</si>
  <si>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</si>
  <si>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</si>
  <si>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</si>
  <si>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</si>
  <si>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</si>
  <si>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</si>
  <si>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</si>
  <si>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</si>
  <si>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</si>
  <si>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</si>
  <si>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</si>
  <si>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</si>
  <si>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</si>
  <si>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</si>
  <si>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</si>
  <si>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</si>
  <si>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</si>
  <si>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</si>
  <si>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</si>
  <si>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</si>
  <si>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</si>
  <si>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</si>
  <si>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</si>
  <si>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</si>
  <si>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</si>
  <si>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</si>
  <si>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</si>
  <si>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</si>
  <si>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</si>
  <si>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</si>
  <si>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</si>
  <si>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</si>
  <si>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</si>
  <si>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</si>
  <si>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</si>
  <si>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</si>
  <si>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</si>
  <si>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</si>
  <si>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</si>
  <si>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</si>
  <si>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</si>
  <si>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</si>
  <si>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</si>
  <si>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</si>
  <si>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</si>
  <si>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</si>
  <si>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</si>
  <si>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</si>
  <si>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</si>
  <si>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</si>
  <si>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</si>
  <si>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</si>
  <si>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</si>
  <si>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</si>
  <si>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</si>
  <si>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</si>
  <si>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</si>
  <si>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</si>
  <si>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</si>
  <si>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</si>
  <si>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</si>
  <si>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</si>
  <si>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</si>
  <si>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</si>
  <si>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</si>
  <si>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</si>
  <si>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</si>
  <si>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</si>
  <si>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</si>
  <si>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</si>
  <si>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</si>
  <si>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</si>
  <si>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</si>
  <si>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</si>
  <si>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</si>
  <si>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</si>
  <si>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</si>
  <si>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</si>
  <si>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</si>
  <si>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</si>
  <si>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</si>
  <si>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</si>
  <si>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</si>
  <si>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</si>
  <si>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</si>
  <si>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</si>
  <si>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</si>
  <si>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</si>
  <si>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</si>
  <si>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</si>
  <si>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</si>
  <si>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</si>
  <si>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</si>
  <si>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</si>
  <si>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</si>
  <si>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</si>
  <si>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</si>
  <si>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</si>
  <si>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</si>
  <si>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</si>
  <si>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</si>
  <si>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</si>
  <si>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</si>
  <si>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</si>
  <si>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</si>
  <si>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</si>
  <si>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</si>
  <si>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</si>
  <si>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</si>
  <si>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</si>
  <si>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</si>
  <si>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</si>
  <si>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</si>
  <si>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</si>
  <si>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</si>
  <si>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</si>
  <si>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</si>
  <si>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</si>
  <si>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</si>
  <si>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</si>
  <si>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</si>
  <si>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</si>
  <si>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</si>
  <si>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</si>
  <si>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</si>
  <si>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</si>
  <si>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</si>
  <si>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</si>
  <si>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</si>
  <si>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</si>
  <si>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</si>
  <si>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</si>
  <si>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</si>
  <si>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</si>
  <si>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</si>
  <si>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</si>
  <si>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</si>
  <si>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</si>
  <si>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</si>
  <si>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</si>
  <si>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</si>
  <si>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</si>
  <si>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</si>
  <si>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</si>
  <si>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</si>
  <si>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</si>
  <si>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</si>
  <si>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</si>
  <si>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</si>
  <si>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</si>
  <si>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</si>
  <si>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</si>
  <si>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</si>
  <si>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</si>
  <si>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</si>
  <si>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</si>
  <si>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</si>
  <si>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</si>
  <si>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</si>
  <si>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</si>
  <si>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</si>
  <si>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</si>
  <si>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</si>
  <si>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</si>
  <si>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</si>
  <si>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</si>
  <si>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</si>
  <si>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</si>
  <si>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</si>
  <si>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</si>
  <si>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</si>
  <si>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</si>
  <si>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</si>
  <si>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</si>
  <si>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</si>
  <si>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</si>
  <si>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</si>
  <si>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</si>
  <si>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</si>
  <si>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</si>
  <si>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</si>
  <si>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</si>
  <si>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</si>
  <si>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</si>
  <si>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</si>
  <si>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</si>
  <si>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</si>
  <si>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</si>
  <si>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</si>
  <si>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</si>
  <si>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</si>
  <si>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</si>
  <si>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</si>
  <si>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</si>
  <si>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</si>
  <si>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</si>
  <si>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</si>
  <si>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</si>
  <si>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</si>
  <si>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</si>
  <si>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</si>
  <si>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</si>
  <si>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</si>
  <si>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</si>
  <si>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</si>
  <si>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</si>
  <si>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</si>
  <si>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</si>
  <si>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</si>
  <si>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</si>
  <si>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</si>
  <si>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</si>
  <si>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</si>
  <si>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</si>
  <si>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</si>
  <si>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</si>
  <si>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</si>
  <si>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</si>
  <si>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</si>
  <si>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</si>
  <si>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</si>
  <si>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</si>
  <si>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</si>
  <si>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</si>
  <si>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</si>
  <si>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</si>
  <si>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</si>
  <si>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</si>
  <si>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</si>
  <si>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</si>
  <si>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</si>
  <si>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</si>
  <si>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</si>
  <si>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</si>
  <si>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</si>
  <si>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</si>
  <si>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</si>
  <si>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</si>
  <si>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</si>
  <si>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</si>
  <si>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</si>
  <si>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</si>
  <si>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</si>
  <si>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</si>
  <si>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</si>
  <si>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</si>
  <si>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</si>
  <si>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</si>
  <si>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</si>
  <si>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</si>
  <si>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</si>
  <si>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</si>
  <si>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</si>
  <si>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</si>
  <si>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</si>
  <si>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</si>
  <si>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</si>
  <si>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</si>
  <si>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</si>
  <si>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</si>
  <si>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</si>
  <si>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</si>
  <si>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</si>
  <si>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</si>
  <si>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</si>
  <si>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</si>
  <si>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</si>
  <si>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</si>
  <si>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</si>
  <si>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</si>
  <si>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</si>
  <si>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</si>
  <si>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</si>
  <si>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</si>
  <si>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</si>
  <si>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</si>
  <si>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</si>
  <si>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</si>
  <si>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</si>
  <si>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</si>
  <si>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</si>
  <si>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</si>
  <si>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</si>
  <si>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</si>
  <si>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</si>
  <si>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</si>
  <si>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</si>
  <si>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</si>
  <si>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</si>
  <si>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</si>
  <si>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</si>
  <si>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</si>
  <si>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</si>
  <si>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</si>
  <si>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</si>
  <si>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</si>
  <si>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</si>
  <si>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</si>
  <si>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</si>
  <si>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</si>
  <si>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</si>
  <si>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</si>
  <si>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</si>
  <si>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</si>
  <si>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</si>
  <si>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</si>
  <si>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</si>
  <si>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</si>
  <si>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</si>
  <si>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</si>
  <si>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</si>
  <si>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</si>
  <si>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</si>
  <si>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</si>
  <si>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</si>
  <si>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</si>
  <si>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</si>
  <si>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</si>
  <si>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</si>
  <si>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</si>
  <si>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</si>
  <si>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</si>
  <si>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</si>
  <si>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</si>
  <si>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</si>
  <si>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</si>
  <si>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</si>
  <si>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</si>
  <si>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</si>
  <si>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</si>
  <si>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</si>
  <si>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</si>
  <si>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</si>
  <si>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</si>
  <si>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</si>
  <si>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</si>
  <si>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</si>
  <si>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</si>
  <si>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</si>
  <si>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</si>
  <si>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</si>
  <si>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</si>
  <si>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</si>
  <si>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</si>
  <si>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</si>
  <si>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</si>
  <si>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</si>
  <si>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</si>
  <si>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</si>
  <si>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</si>
  <si>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</si>
  <si>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</si>
  <si>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</si>
  <si>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</si>
  <si>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</si>
  <si>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</si>
  <si>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</si>
  <si>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</si>
  <si>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</si>
  <si>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</si>
  <si>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</si>
  <si>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</si>
  <si>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</si>
  <si>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</si>
  <si>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</si>
  <si>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</si>
  <si>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</si>
  <si>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</si>
  <si>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</si>
  <si>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</si>
  <si>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</si>
  <si>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</si>
  <si>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</si>
  <si>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</si>
  <si>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</si>
  <si>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</si>
  <si>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</si>
  <si>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</si>
  <si>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</si>
  <si>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</si>
  <si>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</si>
  <si>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</si>
  <si>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</si>
  <si>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</si>
  <si>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</si>
  <si>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</si>
  <si>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</si>
  <si>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</si>
  <si>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</si>
  <si>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</si>
  <si>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</si>
  <si>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</si>
  <si>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</si>
  <si>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</si>
  <si>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</si>
  <si>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</si>
  <si>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</si>
  <si>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</si>
  <si>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</si>
  <si>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</si>
  <si>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</si>
  <si>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</si>
  <si>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</si>
  <si>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</si>
  <si>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</si>
  <si>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</si>
  <si>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</si>
  <si>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</si>
  <si>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</si>
  <si>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</si>
  <si>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</si>
  <si>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</si>
  <si>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</si>
  <si>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</si>
  <si>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</si>
  <si>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</si>
  <si>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</si>
  <si>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</si>
  <si>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</si>
  <si>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</si>
  <si>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</si>
  <si>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</si>
  <si>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</si>
  <si>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</si>
  <si>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</si>
  <si>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</si>
  <si>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</si>
  <si>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</si>
  <si>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</si>
  <si>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</si>
  <si>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</si>
  <si>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</si>
  <si>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</si>
  <si>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</si>
  <si>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</si>
  <si>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</si>
  <si>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</si>
  <si>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</si>
  <si>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</si>
  <si>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</si>
  <si>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</si>
  <si>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</si>
  <si>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</si>
  <si>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</si>
  <si>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</si>
  <si>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</si>
  <si>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</si>
  <si>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</si>
  <si>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</si>
  <si>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</si>
  <si>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</si>
  <si>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</si>
  <si>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</si>
  <si>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</si>
  <si>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</si>
  <si>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</si>
  <si>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</si>
  <si>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</si>
  <si>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</si>
  <si>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</si>
  <si>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</si>
  <si>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</si>
  <si>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</si>
  <si>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</si>
  <si>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</si>
  <si>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</si>
  <si>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</si>
  <si>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</si>
  <si>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</si>
  <si>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</si>
  <si>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</si>
  <si>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</si>
  <si>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</si>
  <si>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</si>
  <si>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</si>
  <si>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</si>
  <si>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</si>
  <si>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</si>
  <si>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</si>
  <si>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</si>
  <si>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</si>
  <si>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</si>
  <si>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</si>
  <si>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</si>
  <si>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</si>
  <si>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</si>
  <si>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</si>
  <si>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</si>
  <si>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</si>
  <si>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</si>
  <si>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</si>
  <si>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</si>
  <si>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</si>
  <si>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</si>
  <si>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</si>
  <si>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</si>
  <si>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</si>
  <si>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</si>
  <si>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</si>
  <si>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</si>
  <si>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</si>
  <si>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</si>
  <si>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</si>
  <si>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</si>
  <si>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</si>
  <si>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</si>
  <si>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</si>
  <si>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</si>
  <si>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</si>
  <si>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</si>
  <si>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</si>
  <si>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</si>
  <si>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</si>
  <si>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</si>
  <si>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</si>
  <si>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</si>
  <si>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</si>
  <si>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</si>
  <si>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</si>
  <si>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</si>
  <si>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</si>
  <si>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</si>
  <si>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</si>
  <si>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</si>
  <si>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</si>
  <si>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</si>
  <si>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</si>
  <si>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</si>
  <si>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</si>
  <si>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</si>
  <si>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</si>
  <si>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</si>
  <si>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</si>
  <si>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</si>
  <si>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</si>
  <si>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</si>
  <si>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</si>
  <si>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</si>
  <si>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</si>
  <si>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</si>
  <si>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</si>
  <si>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</si>
  <si>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</si>
  <si>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</si>
  <si>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</si>
  <si>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</si>
  <si>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</si>
  <si>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</si>
  <si>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</si>
  <si>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</si>
  <si>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</si>
  <si>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</si>
  <si>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</si>
  <si>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</si>
  <si>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</si>
  <si>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</si>
  <si>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</si>
  <si>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</si>
  <si>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</si>
  <si>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</si>
  <si>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</si>
  <si>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</si>
  <si>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</si>
  <si>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</si>
  <si>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</si>
  <si>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</si>
  <si>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</si>
  <si>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</si>
  <si>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</si>
  <si>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</si>
  <si>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</si>
  <si>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</si>
  <si>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</si>
  <si>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</si>
  <si>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</si>
  <si>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</si>
  <si>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</si>
  <si>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</si>
  <si>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</si>
  <si>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</si>
  <si>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</si>
  <si>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</si>
  <si>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</si>
  <si>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</si>
  <si>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</si>
  <si>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</si>
  <si>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</si>
  <si>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</si>
  <si>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</si>
  <si>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</si>
  <si>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</si>
  <si>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</si>
  <si>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</si>
  <si>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</si>
  <si>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</si>
  <si>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</si>
  <si>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</si>
  <si>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</si>
  <si>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</si>
  <si>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</si>
  <si>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</si>
  <si>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</si>
  <si>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</si>
  <si>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</si>
  <si>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</si>
  <si>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</si>
  <si>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</si>
  <si>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</si>
  <si>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</si>
  <si>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</si>
  <si>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</si>
  <si>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</si>
  <si>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</si>
  <si>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</si>
  <si>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</si>
  <si>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</si>
  <si>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</si>
  <si>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</si>
  <si>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</si>
  <si>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</si>
  <si>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</si>
  <si>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</si>
  <si>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</si>
  <si>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</si>
  <si>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</si>
  <si>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</si>
  <si>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</si>
  <si>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</si>
  <si>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</si>
  <si>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</si>
  <si>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</si>
  <si>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</si>
  <si>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</si>
  <si>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</si>
  <si>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</si>
  <si>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</si>
  <si>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</si>
  <si>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</si>
  <si>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</si>
  <si>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</si>
  <si>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</si>
  <si>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</si>
  <si>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</si>
  <si>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</si>
  <si>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</si>
  <si>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</si>
  <si>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</si>
  <si>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</si>
  <si>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</si>
  <si>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</si>
  <si>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</si>
  <si>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</si>
  <si>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</si>
  <si>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</si>
  <si>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</si>
  <si>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</si>
  <si>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</si>
  <si>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</si>
  <si>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</si>
  <si>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</si>
  <si>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</si>
  <si>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</si>
  <si>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</si>
  <si>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</si>
  <si>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</si>
  <si>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</si>
  <si>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</si>
  <si>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</si>
  <si>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</si>
  <si>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</si>
  <si>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</si>
  <si>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</si>
  <si>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</si>
  <si>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</si>
  <si>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</si>
  <si>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</si>
  <si>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</si>
  <si>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</si>
  <si>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</si>
  <si>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</si>
  <si>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</si>
  <si>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</si>
  <si>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</si>
  <si>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</si>
  <si>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</si>
  <si>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</si>
  <si>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</si>
  <si>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</si>
  <si>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</si>
  <si>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</si>
  <si>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</si>
  <si>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</si>
  <si>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</si>
  <si>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</si>
  <si>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</si>
  <si>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</si>
  <si>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</si>
  <si>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</si>
  <si>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</si>
  <si>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</si>
  <si>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</si>
  <si>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</si>
  <si>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</si>
  <si>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</si>
  <si>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</si>
  <si>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</si>
  <si>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</si>
  <si>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</si>
  <si>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</si>
  <si>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</si>
  <si>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</si>
  <si>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</si>
  <si>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</si>
  <si>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</si>
  <si>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</si>
  <si>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</si>
  <si>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</si>
  <si>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</si>
  <si>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</si>
  <si>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</si>
  <si>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</si>
  <si>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</si>
  <si>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</si>
  <si>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</si>
  <si>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</si>
  <si>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</si>
  <si>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</si>
  <si>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</si>
  <si>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</si>
  <si>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</si>
  <si>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</si>
  <si>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</si>
  <si>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</si>
  <si>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</si>
  <si>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</si>
  <si>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</si>
  <si>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</si>
  <si>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</si>
  <si>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</si>
  <si>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</si>
  <si>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</si>
  <si>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</si>
  <si>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</si>
  <si>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</si>
  <si>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</si>
  <si>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</si>
  <si>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</si>
  <si>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</si>
  <si>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</si>
  <si>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</si>
  <si>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</si>
  <si>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</si>
  <si>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</si>
  <si>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</si>
  <si>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</si>
  <si>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</si>
  <si>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</si>
  <si>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</si>
  <si>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</si>
  <si>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</si>
  <si>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</si>
  <si>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</si>
  <si>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</si>
  <si>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</si>
  <si>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</si>
  <si>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</si>
  <si>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</si>
  <si>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</si>
  <si>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</si>
  <si>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</si>
  <si>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</si>
  <si>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</si>
  <si>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</si>
  <si>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</si>
  <si>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</si>
  <si>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</si>
  <si>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</si>
  <si>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</si>
  <si>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</si>
  <si>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</si>
  <si>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</si>
  <si>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</si>
  <si>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</si>
  <si>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</si>
  <si>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</si>
  <si>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</si>
  <si>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</si>
  <si>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</si>
  <si>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</si>
  <si>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</si>
  <si>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</si>
  <si>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</si>
  <si>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</si>
  <si>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</si>
  <si>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</si>
  <si>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</si>
  <si>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</si>
  <si>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</si>
  <si>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</si>
  <si>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</si>
  <si>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</si>
  <si>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</si>
  <si>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</si>
  <si>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</si>
  <si>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</si>
  <si>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</si>
  <si>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</si>
  <si>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</si>
  <si>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</si>
  <si>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</si>
  <si>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</si>
  <si>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</si>
  <si>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</si>
  <si>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</si>
  <si>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</si>
  <si>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</si>
  <si>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</si>
  <si>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</si>
  <si>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</si>
  <si>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</si>
  <si>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</si>
  <si>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</si>
  <si>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</si>
  <si>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</si>
  <si>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</si>
  <si>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</si>
  <si>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</si>
  <si>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</si>
  <si>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</si>
  <si>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</si>
  <si>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</si>
  <si>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</si>
  <si>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</si>
  <si>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</si>
  <si>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</si>
  <si>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</si>
  <si>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</si>
  <si>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</si>
  <si>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</si>
  <si>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</si>
  <si>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</si>
  <si>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</si>
  <si>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</si>
  <si>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</si>
  <si>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</si>
  <si>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</si>
  <si>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</si>
  <si>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</si>
  <si>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</si>
  <si>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</si>
  <si>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</si>
  <si>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</si>
  <si>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</si>
  <si>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</si>
  <si>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</si>
  <si>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</si>
  <si>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</si>
  <si>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</si>
  <si>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</si>
  <si>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</si>
  <si>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</si>
  <si>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</si>
  <si>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</si>
  <si>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</si>
  <si>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</si>
  <si>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</si>
  <si>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</si>
  <si>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</si>
  <si>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</si>
  <si>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</si>
  <si>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</si>
  <si>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</si>
  <si>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</si>
  <si>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</si>
  <si>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</si>
  <si>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</si>
  <si>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</si>
  <si>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</si>
  <si>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</si>
  <si>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</si>
  <si>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</si>
  <si>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</si>
  <si>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</si>
  <si>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</si>
  <si>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</si>
  <si>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</si>
  <si>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</si>
  <si>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</si>
  <si>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</si>
  <si>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</si>
  <si>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</si>
  <si>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</si>
  <si>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</si>
  <si>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</si>
  <si>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</si>
  <si>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</si>
  <si>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</si>
  <si>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</si>
  <si>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</si>
  <si>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</si>
  <si>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</si>
  <si>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</si>
  <si>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</si>
  <si>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</si>
  <si>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</si>
  <si>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</si>
  <si>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</si>
  <si>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</si>
  <si>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</si>
  <si>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</si>
  <si>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</si>
  <si>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</si>
  <si>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</si>
  <si>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</si>
  <si>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</si>
  <si>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</si>
  <si>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</si>
  <si>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</si>
  <si>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</si>
  <si>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</si>
  <si>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</si>
  <si>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</si>
  <si>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</si>
  <si>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</si>
  <si>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</si>
  <si>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</si>
  <si>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</si>
  <si>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</si>
  <si>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</si>
  <si>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</si>
  <si>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</si>
  <si>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</si>
  <si>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</si>
  <si>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</si>
  <si>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</si>
  <si>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</si>
  <si>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</si>
  <si>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</si>
  <si>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</si>
  <si>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</si>
  <si>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</si>
  <si>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</si>
  <si>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</si>
  <si>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</si>
  <si>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</si>
  <si>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</si>
  <si>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</si>
  <si>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</si>
  <si>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</si>
  <si>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</si>
  <si>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</si>
  <si>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</si>
  <si>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</si>
  <si>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</si>
  <si>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</si>
  <si>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</si>
  <si>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</si>
  <si>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</si>
  <si>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</si>
  <si>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</si>
  <si>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</si>
  <si>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</si>
  <si>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</si>
  <si>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</si>
  <si>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</si>
  <si>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</si>
  <si>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</si>
  <si>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</si>
  <si>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</si>
  <si>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</si>
  <si>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</si>
  <si>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</si>
  <si>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</si>
  <si>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</si>
  <si>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</si>
  <si>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</si>
  <si>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</si>
  <si>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</si>
  <si>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</si>
  <si>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</si>
  <si>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</si>
  <si>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</si>
  <si>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</si>
  <si>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</si>
  <si>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</si>
  <si>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</si>
  <si>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</si>
  <si>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</si>
  <si>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</si>
  <si>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</si>
  <si>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</si>
  <si>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</si>
  <si>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</si>
  <si>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</si>
  <si>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</si>
  <si>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</si>
  <si>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</si>
  <si>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</si>
  <si>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</si>
  <si>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</si>
  <si>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</si>
  <si>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</si>
  <si>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</si>
  <si>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</si>
  <si>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</si>
  <si>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</si>
  <si>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</si>
  <si>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</si>
  <si>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</si>
  <si>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</si>
  <si>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</si>
  <si>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</si>
  <si>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</si>
  <si>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</si>
  <si>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</si>
  <si>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</si>
  <si>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</si>
  <si>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</si>
  <si>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</si>
  <si>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</si>
  <si>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</si>
  <si>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</si>
  <si>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</si>
  <si>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</si>
  <si>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</si>
  <si>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</si>
  <si>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</si>
  <si>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</si>
  <si>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</si>
  <si>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</si>
  <si>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</si>
  <si>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</si>
  <si>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</si>
  <si>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</si>
  <si>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</si>
  <si>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</si>
  <si>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</si>
  <si>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</si>
  <si>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</si>
  <si>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</si>
  <si>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</si>
  <si>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</si>
  <si>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</si>
  <si>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</si>
  <si>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</si>
  <si>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</si>
  <si>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</si>
  <si>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</si>
  <si>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</si>
  <si>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</si>
  <si>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</si>
  <si>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</si>
  <si>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</si>
  <si>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</si>
  <si>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</si>
  <si>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</si>
  <si>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</si>
  <si>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</si>
  <si>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</si>
  <si>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</si>
  <si>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</si>
  <si>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</si>
  <si>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</si>
  <si>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</si>
  <si>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</si>
  <si>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</si>
  <si>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</si>
  <si>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</si>
  <si>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</si>
  <si>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</si>
  <si>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</si>
  <si>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</si>
  <si>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</si>
  <si>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</si>
  <si>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</si>
  <si>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</si>
  <si>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</si>
  <si>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</si>
  <si>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</si>
  <si>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</si>
  <si>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</si>
  <si>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</si>
  <si>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</si>
  <si>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</si>
  <si>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</si>
  <si>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</si>
  <si>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</si>
  <si>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</si>
  <si>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</si>
  <si>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</si>
  <si>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</si>
  <si>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</si>
  <si>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</si>
  <si>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</si>
  <si>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</si>
  <si>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</si>
  <si>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</si>
  <si>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</si>
  <si>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</si>
  <si>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</si>
  <si>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</si>
  <si>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</si>
  <si>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</si>
  <si>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</si>
  <si>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</si>
  <si>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</si>
  <si>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</si>
  <si>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</si>
  <si>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</si>
  <si>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</si>
  <si>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</si>
  <si>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</si>
  <si>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</si>
  <si>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</si>
  <si>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</si>
  <si>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</si>
  <si>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</si>
  <si>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</si>
  <si>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</si>
  <si>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</si>
  <si>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</si>
  <si>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</si>
  <si>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</si>
  <si>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</si>
  <si>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</si>
  <si>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</si>
  <si>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</si>
  <si>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</si>
  <si>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</si>
  <si>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</si>
  <si>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</si>
  <si>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</si>
  <si>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</si>
  <si>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</si>
  <si>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</si>
  <si>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</si>
  <si>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</si>
  <si>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</si>
  <si>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</si>
  <si>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</si>
  <si>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</si>
  <si>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</si>
  <si>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</si>
  <si>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</si>
  <si>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</si>
  <si>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</si>
  <si>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</si>
  <si>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</si>
  <si>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</si>
  <si>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</si>
  <si>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</si>
  <si>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</si>
  <si>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</si>
  <si>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</si>
  <si>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</si>
  <si>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</si>
  <si>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</si>
  <si>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</si>
  <si>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</si>
  <si>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</si>
  <si>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</si>
  <si>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</si>
  <si>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</si>
  <si>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</si>
  <si>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</si>
  <si>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</si>
  <si>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</si>
  <si>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</si>
  <si>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</si>
  <si>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</si>
  <si>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</si>
  <si>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</si>
  <si>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</si>
  <si>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</si>
  <si>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</si>
  <si>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</si>
  <si>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</si>
  <si>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</si>
  <si>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</si>
  <si>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</si>
  <si>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</si>
  <si>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</si>
  <si>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</si>
  <si>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</si>
  <si>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</si>
  <si>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</si>
  <si>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</si>
  <si>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</si>
  <si>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</si>
  <si>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</si>
  <si>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</si>
  <si>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</si>
  <si>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</si>
  <si>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</si>
  <si>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</si>
  <si>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</si>
  <si>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</si>
  <si>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</si>
  <si>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</si>
  <si>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</si>
  <si>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</si>
  <si>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</si>
  <si>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</si>
  <si>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</si>
  <si>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</si>
  <si>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</si>
  <si>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</si>
  <si>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</si>
  <si>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</si>
  <si>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</si>
  <si>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</si>
  <si>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</si>
  <si>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</si>
  <si>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</si>
  <si>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</si>
  <si>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</si>
  <si>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</si>
  <si>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</si>
  <si>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</si>
  <si>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</si>
  <si>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</si>
  <si>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</si>
  <si>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</si>
  <si>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</si>
  <si>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</si>
  <si>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</si>
  <si>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</si>
  <si>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</si>
  <si>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</si>
  <si>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</si>
  <si>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</si>
  <si>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</si>
  <si>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</si>
  <si>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</si>
  <si>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</si>
  <si>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</si>
  <si>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</si>
  <si>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</si>
  <si>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</si>
  <si>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</si>
  <si>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</si>
  <si>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</si>
  <si>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</si>
  <si>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</si>
  <si>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</si>
  <si>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</si>
  <si>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</si>
  <si>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</si>
  <si>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</si>
  <si>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</si>
  <si>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</si>
  <si>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</si>
  <si>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</si>
  <si>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</si>
  <si>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</si>
  <si>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</si>
  <si>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</si>
  <si>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</si>
  <si>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</si>
  <si>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</si>
  <si>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</si>
  <si>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</si>
  <si>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</si>
  <si>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</si>
  <si>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</si>
  <si>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</si>
  <si>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</si>
  <si>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</si>
  <si>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</si>
  <si>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</si>
  <si>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</si>
  <si>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</si>
  <si>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</si>
  <si>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</si>
  <si>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</si>
  <si>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</si>
  <si>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</si>
  <si>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</si>
  <si>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</si>
  <si>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</si>
  <si>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</si>
  <si>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</si>
  <si>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</si>
  <si>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</si>
  <si>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</si>
  <si>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</si>
  <si>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</si>
  <si>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</si>
  <si>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</si>
  <si>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</si>
  <si>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</si>
  <si>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</si>
  <si>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</si>
  <si>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</si>
  <si>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</si>
  <si>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</si>
  <si>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</si>
  <si>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</si>
  <si>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</si>
  <si>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</si>
  <si>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</si>
  <si>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</si>
  <si>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</si>
  <si>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</si>
  <si>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</si>
  <si>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</si>
  <si>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</si>
  <si>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</si>
  <si>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</si>
  <si>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</si>
  <si>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</si>
  <si>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</si>
  <si>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</si>
  <si>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</si>
  <si>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</si>
  <si>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</si>
  <si>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</si>
  <si>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</si>
  <si>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</si>
  <si>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</si>
  <si>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</si>
  <si>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</si>
  <si>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</si>
  <si>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</si>
  <si>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</si>
  <si>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</si>
  <si>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</si>
  <si>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</si>
  <si>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</si>
  <si>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</si>
  <si>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</si>
  <si>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</si>
  <si>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</si>
  <si>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</si>
  <si>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</si>
  <si>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</si>
  <si>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</si>
  <si>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</si>
  <si>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</si>
  <si>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</si>
  <si>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</si>
  <si>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</si>
  <si>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</si>
  <si>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</si>
  <si>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</si>
  <si>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</si>
  <si>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</si>
  <si>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</si>
  <si>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</si>
  <si>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</si>
  <si>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</si>
  <si>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</si>
  <si>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</si>
  <si>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</si>
  <si>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</si>
  <si>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</si>
  <si>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</si>
  <si>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</si>
  <si>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</si>
  <si>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</si>
  <si>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</si>
  <si>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</si>
  <si>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</si>
  <si>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</si>
  <si>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</si>
  <si>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</si>
  <si>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</si>
  <si>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</si>
  <si>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</si>
  <si>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</si>
  <si>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</si>
  <si>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</si>
  <si>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</si>
  <si>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</si>
  <si>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</si>
  <si>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</si>
  <si>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</si>
  <si>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</si>
  <si>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</si>
  <si>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</si>
  <si>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</si>
  <si>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</si>
  <si>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</si>
  <si>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</si>
  <si>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</si>
  <si>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</si>
  <si>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</si>
  <si>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</si>
  <si>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</si>
  <si>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</si>
  <si>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</si>
  <si>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</si>
  <si>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</si>
  <si>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</si>
  <si>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</si>
  <si>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</si>
  <si>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</si>
  <si>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</si>
  <si>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</si>
  <si>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</si>
  <si>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</si>
  <si>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</si>
  <si>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</si>
  <si>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</si>
  <si>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</si>
  <si>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</si>
  <si>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</si>
  <si>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</si>
  <si>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</si>
  <si>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</si>
  <si>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</si>
  <si>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</si>
  <si>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</si>
  <si>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</si>
  <si>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</si>
  <si>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</si>
  <si>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</si>
  <si>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</si>
  <si>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</si>
  <si>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</si>
  <si>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</si>
  <si>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</si>
  <si>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</si>
  <si>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</si>
  <si>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</si>
  <si>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</si>
  <si>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</si>
  <si>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</si>
  <si>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</si>
  <si>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</si>
  <si>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</si>
  <si>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</si>
  <si>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</si>
  <si>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</si>
  <si>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</si>
  <si>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</si>
  <si>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</si>
  <si>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</si>
  <si>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</si>
  <si>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</si>
  <si>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</si>
  <si>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</si>
  <si>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</si>
  <si>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</si>
  <si>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</si>
  <si>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</si>
  <si>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</si>
  <si>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</si>
  <si>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</si>
  <si>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</si>
  <si>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</si>
  <si>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</si>
  <si>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</si>
  <si>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</si>
  <si>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</si>
  <si>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</si>
  <si>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</si>
  <si>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</si>
  <si>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</si>
  <si>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</si>
  <si>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</si>
  <si>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</si>
  <si>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</si>
  <si>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</si>
  <si>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</si>
  <si>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</si>
  <si>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</si>
  <si>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</si>
  <si>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</si>
  <si>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</si>
  <si>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</si>
  <si>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</si>
  <si>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</si>
  <si>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</si>
  <si>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</si>
  <si>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</si>
  <si>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</si>
  <si>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</si>
  <si>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</si>
  <si>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</si>
  <si>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</si>
  <si>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</si>
  <si>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</si>
  <si>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</si>
  <si>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</si>
  <si>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</si>
  <si>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</si>
  <si>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</si>
  <si>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</si>
  <si>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</si>
  <si>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</si>
  <si>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</si>
  <si>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</si>
  <si>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</si>
  <si>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</si>
  <si>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</si>
  <si>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</si>
  <si>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</si>
  <si>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</si>
  <si>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</si>
  <si>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</si>
  <si>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</si>
  <si>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</si>
  <si>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</si>
  <si>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</si>
  <si>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</si>
  <si>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</si>
  <si>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</si>
  <si>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</si>
  <si>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</si>
  <si>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</si>
  <si>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</si>
  <si>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</si>
  <si>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</si>
  <si>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</si>
  <si>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</si>
  <si>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</si>
  <si>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</si>
  <si>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</si>
  <si>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</si>
  <si>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</si>
  <si>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</si>
  <si>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</si>
  <si>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</si>
  <si>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</si>
  <si>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</si>
  <si>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</si>
  <si>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</si>
  <si>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</si>
  <si>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</si>
  <si>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</si>
  <si>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</si>
  <si>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</si>
  <si>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</si>
  <si>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</si>
  <si>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</si>
  <si>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</si>
  <si>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</si>
  <si>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</si>
  <si>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</si>
  <si>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</si>
  <si>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</si>
  <si>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</si>
  <si>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</si>
  <si>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</si>
  <si>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</si>
  <si>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</si>
  <si>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</si>
  <si>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</si>
  <si>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</si>
  <si>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</si>
  <si>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</si>
  <si>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</si>
  <si>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</si>
  <si>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</si>
  <si>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</si>
  <si>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</si>
  <si>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</si>
  <si>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</si>
  <si>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</si>
  <si>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</si>
  <si>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</si>
  <si>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</si>
  <si>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</si>
  <si>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</si>
  <si>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</si>
  <si>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</si>
  <si>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</si>
  <si>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</si>
  <si>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</si>
  <si>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</si>
  <si>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</si>
  <si>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</si>
  <si>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</si>
  <si>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</si>
  <si>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</si>
  <si>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</si>
  <si>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</si>
  <si>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</si>
  <si>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</si>
  <si>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</si>
  <si>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</si>
  <si>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</si>
  <si>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</si>
  <si>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</si>
  <si>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</si>
  <si>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</si>
  <si>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</si>
  <si>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</si>
  <si>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</si>
  <si>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</si>
  <si>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</si>
  <si>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</si>
  <si>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</si>
  <si>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</si>
  <si>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</si>
  <si>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</si>
  <si>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</si>
  <si>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</si>
  <si>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</si>
  <si>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</si>
  <si>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</si>
  <si>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</si>
  <si>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</si>
  <si>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</si>
  <si>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</si>
  <si>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</si>
  <si>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</si>
  <si>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</si>
  <si>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</si>
  <si>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</si>
  <si>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</si>
  <si>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</si>
  <si>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</si>
  <si>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</si>
  <si>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</si>
  <si>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</si>
  <si>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</si>
  <si>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</si>
  <si>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</si>
  <si>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</si>
  <si>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</si>
  <si>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</si>
  <si>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</si>
  <si>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</si>
  <si>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</si>
  <si>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</si>
  <si>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</si>
  <si>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</si>
  <si>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</si>
  <si>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</si>
  <si>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</si>
  <si>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</si>
  <si>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</si>
  <si>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</si>
  <si>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</si>
  <si>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</si>
  <si>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</si>
  <si>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</si>
  <si>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</si>
  <si>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</si>
  <si>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</si>
  <si>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</si>
  <si>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</si>
  <si>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</si>
  <si>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</si>
  <si>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</si>
  <si>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</si>
  <si>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</si>
  <si>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</si>
  <si>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</si>
  <si>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</si>
  <si>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</si>
  <si>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</si>
  <si>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</si>
  <si>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</si>
  <si>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</si>
  <si>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</si>
  <si>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</si>
  <si>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</si>
  <si>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</si>
  <si>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</si>
  <si>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</si>
  <si>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</si>
  <si>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</si>
  <si>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</si>
  <si>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</si>
  <si>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</si>
  <si>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</si>
  <si>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</si>
  <si>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</si>
  <si>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</si>
  <si>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</si>
  <si>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</si>
  <si>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</si>
  <si>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</si>
  <si>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</si>
  <si>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</si>
  <si>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</si>
  <si>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</si>
  <si>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</si>
  <si>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</si>
  <si>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</si>
  <si>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</si>
  <si>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</si>
  <si>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</si>
  <si>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</si>
  <si>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</si>
  <si>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</si>
  <si>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</si>
  <si>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</si>
  <si>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</si>
  <si>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</si>
  <si>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</si>
  <si>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</si>
  <si>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</si>
  <si>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</si>
  <si>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</si>
  <si>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</si>
  <si>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</si>
  <si>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</si>
  <si>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</si>
  <si>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</si>
  <si>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</si>
  <si>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</si>
  <si>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</si>
  <si>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</si>
  <si>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</si>
  <si>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</si>
  <si>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</si>
  <si>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</si>
  <si>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</si>
  <si>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</si>
  <si>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</si>
  <si>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</si>
  <si>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</si>
  <si>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</si>
  <si>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</si>
  <si>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</si>
  <si>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</si>
  <si>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</si>
  <si>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</si>
  <si>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</si>
  <si>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</si>
  <si>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</si>
  <si>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</si>
  <si>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</si>
  <si>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</si>
  <si>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</si>
  <si>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</si>
  <si>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</si>
  <si>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</si>
  <si>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</si>
  <si>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</si>
  <si>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</si>
  <si>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</si>
  <si>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</si>
  <si>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</si>
  <si>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</si>
  <si>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</si>
  <si>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</si>
  <si>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</si>
  <si>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</si>
  <si>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</si>
  <si>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</si>
  <si>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</si>
  <si>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</si>
  <si>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</si>
  <si>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</si>
  <si>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</si>
  <si>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</si>
  <si>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</si>
  <si>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</si>
  <si>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</si>
  <si>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</si>
  <si>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</si>
  <si>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</si>
  <si>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</si>
  <si>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</si>
  <si>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</si>
  <si>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</si>
  <si>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</si>
  <si>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</si>
  <si>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</si>
  <si>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</si>
  <si>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</si>
  <si>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</si>
  <si>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</si>
  <si>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</si>
  <si>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</si>
  <si>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</si>
  <si>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</si>
  <si>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</si>
  <si>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</si>
  <si>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</si>
  <si>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</si>
  <si>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</si>
  <si>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</si>
  <si>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</si>
  <si>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</si>
  <si>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</si>
  <si>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</si>
  <si>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</si>
  <si>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</si>
  <si>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</si>
  <si>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</si>
  <si>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</si>
  <si>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</si>
  <si>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</si>
  <si>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</si>
  <si>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</si>
  <si>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</si>
  <si>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</si>
  <si>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</si>
  <si>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</si>
  <si>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</si>
  <si>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</si>
  <si>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</si>
  <si>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</si>
  <si>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</si>
  <si>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</si>
  <si>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</si>
  <si>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</si>
  <si>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</si>
  <si>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</si>
  <si>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</si>
  <si>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</si>
  <si>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</si>
  <si>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</si>
  <si>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</si>
  <si>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</si>
  <si>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</si>
  <si>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</si>
  <si>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</si>
  <si>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</si>
  <si>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</si>
  <si>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</si>
  <si>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</si>
  <si>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</si>
  <si>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</si>
  <si>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</si>
  <si>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</si>
  <si>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</si>
  <si>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</si>
  <si>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</si>
  <si>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</si>
  <si>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</si>
  <si>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</si>
  <si>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</si>
  <si>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</si>
  <si>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</si>
  <si>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</si>
  <si>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</si>
  <si>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</si>
  <si>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</si>
  <si>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</si>
  <si>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</si>
  <si>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</si>
  <si>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</si>
  <si>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</si>
  <si>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</si>
  <si>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</si>
  <si>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</si>
  <si>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</si>
  <si>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</si>
  <si>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</si>
  <si>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</si>
  <si>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</si>
  <si>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</si>
  <si>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</si>
  <si>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</si>
  <si>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</si>
  <si>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</si>
  <si>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</si>
  <si>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</si>
  <si>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</si>
  <si>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</si>
  <si>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</si>
  <si>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</si>
  <si>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</si>
  <si>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</si>
  <si>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</si>
  <si>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</si>
  <si>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</si>
  <si>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</si>
  <si>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</si>
  <si>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</si>
  <si>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</si>
  <si>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</si>
  <si>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</si>
  <si>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</si>
  <si>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</si>
  <si>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</si>
  <si>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</si>
  <si>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</si>
  <si>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</si>
  <si>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</si>
  <si>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</si>
  <si>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</si>
  <si>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</si>
  <si>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</si>
  <si>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</si>
  <si>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</si>
  <si>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</si>
  <si>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</si>
  <si>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</si>
  <si>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</si>
  <si>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</si>
  <si>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</si>
  <si>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</si>
  <si>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</si>
  <si>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</si>
  <si>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</si>
  <si>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</si>
  <si>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</si>
  <si>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</si>
  <si>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</si>
  <si>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</si>
  <si>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</si>
  <si>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</si>
  <si>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</si>
  <si>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</si>
  <si>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</si>
  <si>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</si>
  <si>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</si>
  <si>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</si>
  <si>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</si>
  <si>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</si>
  <si>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</si>
  <si>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</si>
  <si>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</si>
  <si>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</si>
  <si>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</si>
  <si>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</si>
  <si>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</si>
  <si>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</si>
  <si>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</si>
  <si>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</si>
  <si>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</si>
  <si>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</si>
  <si>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</si>
  <si>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</si>
  <si>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</si>
  <si>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</si>
  <si>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</si>
  <si>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</si>
  <si>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</si>
  <si>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</si>
  <si>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</si>
  <si>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</si>
  <si>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</si>
  <si>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</si>
  <si>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</si>
  <si>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</si>
  <si>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</si>
  <si>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</si>
  <si>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</si>
  <si>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</si>
  <si>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</si>
  <si>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</si>
  <si>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</si>
  <si>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</si>
  <si>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</si>
  <si>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</si>
  <si>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</si>
  <si>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</si>
  <si>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</si>
  <si>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</si>
  <si>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</si>
  <si>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</si>
  <si>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</si>
  <si>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</si>
  <si>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</si>
  <si>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</si>
  <si>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</si>
  <si>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</si>
  <si>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</si>
  <si>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</si>
  <si>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</si>
  <si>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</si>
  <si>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</si>
  <si>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</si>
  <si>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</si>
  <si>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</si>
  <si>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</si>
  <si>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</si>
  <si>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</si>
  <si>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</si>
  <si>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</si>
  <si>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</si>
  <si>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</si>
  <si>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</si>
  <si>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</si>
  <si>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</si>
  <si>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</si>
  <si>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</si>
  <si>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</si>
  <si>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</si>
  <si>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</si>
  <si>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</si>
  <si>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</si>
  <si>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</si>
  <si>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</si>
  <si>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</si>
  <si>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</si>
  <si>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</si>
  <si>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</si>
  <si>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</si>
  <si>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</si>
  <si>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</si>
  <si>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</si>
  <si>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</si>
  <si>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</si>
  <si>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</si>
  <si>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</si>
  <si>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</si>
  <si>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</si>
  <si>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</si>
  <si>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</si>
  <si>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</si>
  <si>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</si>
  <si>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</si>
  <si>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</si>
  <si>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</si>
  <si>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</si>
  <si>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</si>
  <si>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</si>
  <si>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</si>
  <si>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</si>
  <si>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</si>
  <si>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</si>
  <si>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</si>
  <si>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</si>
  <si>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</si>
  <si>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</si>
  <si>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</si>
  <si>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</si>
  <si>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</si>
  <si>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</si>
  <si>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</si>
  <si>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</si>
  <si>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</si>
  <si>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</si>
  <si>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</si>
  <si>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</si>
  <si>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</si>
  <si>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</si>
  <si>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</si>
  <si>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</si>
  <si>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</si>
  <si>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</si>
  <si>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</si>
  <si>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</si>
  <si>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</si>
  <si>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</si>
  <si>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</si>
  <si>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</si>
  <si>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</si>
  <si>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</si>
  <si>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</si>
  <si>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</si>
  <si>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</si>
  <si>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</si>
  <si>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</si>
  <si>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</si>
  <si>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</si>
  <si>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</si>
  <si>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</si>
  <si>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</si>
  <si>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</si>
  <si>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</si>
  <si>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</si>
  <si>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</si>
  <si>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</si>
  <si>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</si>
  <si>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</si>
  <si>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</si>
  <si>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</si>
  <si>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</si>
  <si>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</si>
  <si>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</si>
  <si>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</si>
  <si>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</si>
  <si>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</si>
  <si>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</si>
  <si>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</si>
  <si>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</si>
  <si>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</si>
  <si>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</si>
  <si>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</si>
  <si>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</si>
  <si>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</si>
  <si>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</si>
  <si>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</si>
  <si>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</si>
  <si>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</si>
  <si>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</si>
  <si>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</si>
  <si>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</si>
  <si>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</si>
  <si>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</si>
  <si>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</si>
  <si>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</si>
  <si>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</si>
  <si>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</si>
  <si>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</si>
  <si>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</si>
  <si>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</si>
  <si>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</si>
  <si>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</si>
  <si>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</si>
  <si>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</si>
  <si>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</si>
  <si>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</si>
  <si>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</si>
  <si>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</si>
  <si>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</si>
  <si>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</si>
  <si>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</si>
  <si>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</si>
  <si>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</si>
  <si>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</si>
  <si>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</si>
  <si>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</si>
  <si>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</si>
  <si>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</si>
  <si>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</si>
  <si>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</si>
  <si>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</si>
  <si>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</si>
  <si>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</si>
  <si>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</si>
  <si>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</si>
  <si>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</si>
  <si>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</si>
  <si>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</si>
  <si>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</si>
  <si>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</si>
  <si>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</si>
  <si>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</si>
  <si>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</si>
  <si>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</si>
  <si>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</si>
  <si>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</si>
  <si>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</si>
  <si>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</si>
  <si>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</si>
  <si>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</si>
  <si>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</si>
  <si>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</si>
  <si>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</si>
  <si>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</si>
  <si>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</si>
  <si>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</si>
  <si>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</si>
  <si>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</si>
  <si>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</si>
  <si>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</si>
  <si>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</si>
  <si>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</si>
  <si>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</si>
  <si>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</si>
  <si>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</si>
  <si>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</si>
  <si>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</si>
  <si>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</si>
  <si>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</si>
  <si>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</si>
  <si>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</si>
  <si>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</si>
  <si>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</si>
  <si>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</si>
  <si>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</si>
  <si>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</si>
  <si>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</si>
  <si>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</si>
  <si>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</si>
  <si>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</si>
  <si>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</si>
  <si>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</si>
  <si>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</si>
  <si>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</si>
  <si>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</si>
  <si>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</si>
  <si>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</si>
  <si>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</si>
  <si>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</si>
  <si>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</si>
  <si>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</si>
  <si>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</si>
  <si>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</si>
  <si>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</si>
  <si>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</si>
  <si>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</si>
  <si>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</si>
  <si>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</si>
  <si>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</si>
  <si>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</si>
  <si>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</si>
  <si>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</si>
  <si>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</si>
  <si>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</si>
  <si>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</si>
  <si>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</si>
  <si>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</si>
  <si>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</si>
  <si>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</si>
  <si>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</si>
  <si>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</si>
  <si>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</si>
  <si>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</si>
  <si>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</si>
  <si>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</si>
  <si>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</si>
  <si>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</si>
  <si>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</si>
  <si>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</si>
  <si>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</si>
  <si>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</si>
  <si>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</si>
  <si>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</si>
  <si>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</si>
  <si>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</si>
  <si>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</si>
  <si>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</si>
  <si>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</si>
  <si>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</si>
  <si>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</si>
  <si>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</si>
  <si>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</si>
  <si>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</si>
  <si>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</si>
  <si>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</si>
  <si>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</si>
  <si>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</si>
  <si>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</si>
  <si>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</si>
  <si>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</si>
  <si>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</si>
  <si>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</si>
  <si>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</si>
  <si>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</si>
  <si>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</si>
  <si>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</si>
  <si>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</si>
  <si>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</si>
  <si>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</si>
  <si>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</si>
  <si>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</si>
  <si>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</si>
  <si>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</si>
  <si>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</si>
  <si>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</si>
  <si>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</si>
  <si>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</si>
  <si>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</si>
  <si>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</si>
  <si>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</si>
  <si>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</si>
  <si>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</si>
  <si>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</si>
  <si>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</si>
  <si>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</si>
  <si>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</si>
  <si>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</si>
  <si>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</si>
  <si>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</si>
  <si>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</si>
  <si>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</si>
  <si>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</si>
  <si>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</si>
  <si>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</si>
  <si>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</si>
  <si>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</si>
  <si>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</si>
  <si>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</si>
  <si>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</si>
  <si>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</si>
  <si>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</si>
  <si>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</si>
  <si>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</si>
  <si>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</si>
  <si>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</si>
  <si>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</si>
  <si>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</si>
  <si>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</si>
  <si>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</si>
  <si>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</si>
  <si>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</si>
  <si>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</si>
  <si>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</si>
  <si>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</si>
  <si>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</si>
  <si>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</si>
  <si>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</si>
  <si>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</si>
  <si>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</si>
  <si>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</si>
  <si>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</si>
  <si>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</si>
  <si>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</si>
  <si>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</si>
  <si>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</si>
  <si>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</si>
  <si>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</si>
  <si>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</si>
  <si>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</si>
  <si>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</si>
  <si>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</si>
  <si>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</si>
  <si>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</si>
  <si>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</si>
  <si>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</si>
  <si>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</si>
  <si>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</si>
  <si>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</si>
  <si>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</si>
  <si>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</si>
  <si>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</si>
  <si>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</si>
  <si>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</si>
  <si>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</si>
  <si>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</si>
  <si>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</si>
  <si>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</si>
  <si>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</si>
  <si>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</si>
  <si>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</si>
  <si>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</si>
  <si>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</si>
  <si>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</si>
  <si>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</si>
  <si>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</si>
  <si>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</si>
  <si>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</si>
  <si>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</si>
  <si>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</si>
  <si>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</si>
  <si>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</si>
  <si>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</si>
  <si>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</si>
  <si>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</si>
  <si>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</si>
  <si>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</si>
  <si>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</si>
  <si>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</si>
  <si>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</si>
  <si>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</si>
  <si>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</si>
  <si>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</si>
  <si>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</si>
  <si>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</si>
  <si>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</si>
  <si>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</si>
  <si>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</si>
  <si>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</si>
  <si>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</si>
  <si>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</si>
  <si>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</si>
  <si>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</si>
  <si>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</si>
  <si>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</si>
  <si>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</si>
  <si>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</si>
  <si>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</si>
  <si>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</si>
  <si>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</si>
  <si>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</si>
  <si>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</si>
  <si>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</si>
  <si>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</si>
  <si>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</si>
  <si>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</si>
  <si>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</si>
  <si>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</si>
  <si>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</si>
  <si>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</si>
  <si>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</si>
  <si>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</si>
  <si>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</si>
  <si>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</si>
  <si>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</si>
  <si>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</si>
  <si>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</si>
  <si>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</si>
  <si>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</si>
  <si>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</si>
  <si>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</si>
  <si>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</si>
  <si>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</si>
  <si>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</si>
  <si>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</si>
  <si>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</si>
  <si>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</si>
  <si>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</si>
  <si>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</si>
  <si>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</si>
  <si>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</si>
  <si>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</si>
  <si>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</si>
  <si>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</si>
  <si>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</si>
  <si>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</si>
  <si>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</si>
  <si>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</si>
  <si>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</si>
  <si>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</si>
  <si>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</si>
  <si>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</si>
  <si>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</si>
  <si>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</si>
  <si>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</si>
  <si>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</si>
  <si>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</si>
  <si>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</si>
  <si>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</si>
  <si>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</si>
  <si>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</si>
  <si>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</si>
  <si>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</si>
  <si>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</si>
  <si>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</si>
  <si>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</si>
  <si>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</si>
  <si>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</si>
  <si>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</si>
  <si>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</si>
  <si>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</si>
  <si>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</si>
  <si>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</si>
  <si>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</si>
  <si>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</si>
  <si>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</si>
  <si>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</si>
  <si>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</si>
  <si>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</si>
  <si>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</si>
  <si>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</si>
  <si>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</si>
  <si>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</si>
  <si>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</si>
  <si>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</si>
  <si>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</si>
  <si>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</si>
  <si>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</si>
  <si>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</si>
  <si>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</si>
  <si>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</si>
  <si>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</si>
  <si>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</si>
  <si>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</si>
  <si>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</si>
  <si>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</si>
  <si>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</si>
  <si>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</si>
  <si>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</si>
  <si>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</si>
  <si>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</si>
  <si>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</si>
  <si>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</si>
  <si>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</si>
  <si>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</si>
  <si>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</si>
  <si>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</si>
  <si>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</si>
  <si>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</si>
  <si>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</si>
  <si>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</si>
  <si>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</si>
  <si>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</si>
  <si>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</si>
  <si>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</si>
  <si>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</si>
  <si>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</si>
  <si>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</si>
  <si>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</si>
  <si>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</si>
  <si>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</si>
  <si>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</si>
  <si>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</si>
  <si>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</si>
  <si>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</si>
  <si>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</si>
  <si>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</si>
  <si>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</si>
  <si>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</si>
  <si>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</si>
  <si>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</si>
  <si>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</si>
  <si>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</si>
  <si>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</si>
  <si>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</si>
  <si>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</si>
  <si>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</si>
  <si>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</si>
  <si>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</si>
  <si>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</si>
  <si>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</si>
  <si>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</si>
  <si>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</si>
  <si>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</si>
  <si>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</si>
  <si>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</si>
  <si>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</si>
  <si>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</si>
  <si>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</si>
  <si>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</si>
  <si>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</si>
  <si>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</si>
  <si>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</si>
  <si>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</si>
  <si>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</si>
  <si>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</si>
  <si>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</si>
  <si>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</si>
  <si>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</si>
  <si>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</si>
  <si>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</si>
  <si>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</si>
  <si>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</si>
  <si>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</si>
  <si>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</si>
  <si>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</si>
  <si>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</si>
  <si>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</si>
  <si>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</si>
  <si>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</si>
  <si>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</si>
  <si>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</si>
  <si>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</si>
  <si>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</si>
  <si>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</si>
  <si>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</si>
  <si>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</si>
  <si>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</si>
  <si>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</si>
  <si>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</si>
  <si>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</si>
  <si>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</si>
  <si>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</si>
  <si>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</si>
  <si>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</si>
  <si>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</si>
  <si>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</si>
  <si>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</si>
  <si>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</si>
  <si>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</si>
  <si>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</si>
  <si>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</si>
  <si>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</si>
  <si>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</si>
  <si>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</si>
  <si>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</si>
  <si>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</si>
  <si>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</si>
  <si>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</si>
  <si>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</si>
  <si>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</si>
  <si>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</si>
  <si>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</si>
  <si>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</si>
  <si>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</si>
  <si>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</si>
  <si>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</si>
  <si>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</si>
  <si>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</si>
  <si>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</si>
  <si>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</si>
  <si>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</si>
  <si>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</si>
  <si>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</si>
  <si>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</si>
  <si>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</si>
  <si>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</si>
  <si>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</si>
  <si>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</si>
  <si>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</si>
  <si>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</si>
  <si>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</si>
  <si>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</si>
  <si>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</si>
  <si>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</si>
  <si>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</si>
  <si>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</si>
  <si>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</si>
  <si>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</si>
  <si>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</si>
  <si>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</si>
  <si>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</si>
  <si>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</si>
  <si>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</si>
  <si>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</si>
  <si>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</si>
  <si>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</si>
  <si>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</si>
  <si>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</si>
  <si>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</si>
  <si>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</si>
  <si>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</si>
  <si>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</si>
  <si>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</si>
  <si>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</si>
  <si>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</si>
  <si>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</si>
  <si>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</si>
  <si>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</si>
  <si>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</si>
  <si>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</si>
  <si>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</si>
  <si>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</si>
  <si>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</si>
  <si>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</si>
  <si>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</si>
  <si>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</si>
  <si>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</si>
  <si>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</si>
  <si>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</si>
  <si>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</si>
  <si>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</si>
  <si>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</si>
  <si>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</si>
  <si>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</si>
  <si>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</si>
  <si>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</si>
  <si>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</si>
  <si>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</si>
  <si>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</si>
  <si>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</si>
  <si>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</si>
  <si>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</si>
  <si>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</si>
  <si>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</si>
  <si>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</si>
  <si>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</si>
  <si>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</si>
  <si>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</si>
  <si>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</si>
  <si>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</si>
  <si>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</si>
  <si>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</si>
  <si>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</si>
  <si>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</si>
  <si>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</si>
  <si>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</si>
  <si>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</si>
  <si>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</si>
  <si>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</si>
  <si>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</si>
  <si>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</si>
  <si>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</si>
  <si>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</si>
  <si>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</si>
  <si>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</si>
  <si>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</si>
  <si>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</si>
  <si>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</si>
  <si>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</si>
  <si>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</si>
  <si>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</si>
  <si>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</si>
  <si>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</si>
  <si>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</si>
  <si>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</si>
  <si>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</si>
  <si>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</si>
  <si>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</si>
  <si>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</si>
  <si>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</si>
  <si>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</si>
  <si>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</si>
  <si>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</si>
  <si>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</si>
  <si>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</si>
  <si>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</si>
  <si>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</si>
  <si>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</si>
  <si>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</si>
  <si>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</si>
  <si>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</si>
  <si>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</si>
  <si>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</si>
  <si>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</si>
  <si>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</si>
  <si>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</si>
  <si>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</si>
  <si>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</si>
  <si>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</si>
  <si>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</si>
  <si>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</si>
  <si>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</si>
  <si>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</si>
  <si>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</si>
  <si>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</si>
  <si>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</si>
  <si>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</si>
  <si>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</si>
  <si>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</si>
  <si>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</si>
  <si>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</si>
  <si>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</si>
  <si>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</si>
  <si>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</si>
  <si>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</si>
  <si>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</si>
  <si>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</si>
  <si>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</si>
  <si>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</si>
  <si>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</si>
  <si>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</si>
  <si>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</si>
  <si>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</si>
  <si>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</si>
  <si>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</si>
  <si>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</si>
  <si>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</si>
  <si>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</si>
  <si>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</si>
  <si>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</si>
  <si>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</si>
  <si>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</si>
  <si>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</si>
  <si>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</si>
  <si>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</si>
  <si>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</si>
  <si>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</si>
  <si>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</si>
  <si>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</si>
  <si>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</si>
  <si>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</si>
  <si>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</si>
  <si>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</si>
  <si>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</si>
  <si>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</si>
  <si>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</si>
  <si>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</si>
  <si>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</si>
  <si>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</si>
  <si>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</si>
  <si>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</si>
  <si>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</si>
  <si>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</si>
  <si>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</si>
  <si>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</si>
  <si>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</si>
  <si>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</si>
  <si>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</si>
  <si>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</si>
  <si>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</si>
  <si>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</si>
  <si>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</si>
  <si>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</si>
  <si>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</si>
  <si>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</si>
  <si>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</si>
  <si>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</si>
  <si>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</si>
  <si>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</si>
  <si>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</si>
  <si>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</si>
  <si>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</si>
  <si>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</si>
  <si>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</si>
  <si>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</si>
  <si>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</si>
  <si>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</si>
  <si>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</si>
  <si>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</si>
  <si>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</si>
  <si>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</si>
  <si>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</si>
  <si>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</si>
  <si>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</si>
  <si>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</si>
  <si>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</si>
  <si>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</si>
  <si>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</si>
  <si>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</si>
  <si>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</si>
  <si>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</si>
  <si>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</si>
  <si>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</si>
  <si>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</si>
  <si>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</si>
  <si>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</si>
  <si>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</si>
  <si>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</si>
  <si>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</si>
  <si>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</si>
  <si>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</si>
  <si>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</si>
  <si>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</si>
  <si>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</si>
  <si>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</si>
  <si>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</si>
  <si>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</si>
  <si>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</si>
  <si>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</si>
  <si>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</si>
  <si>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</si>
  <si>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</si>
  <si>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</si>
  <si>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</si>
  <si>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</si>
  <si>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</si>
  <si>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</si>
  <si>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</si>
  <si>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</si>
  <si>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</si>
  <si>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</si>
  <si>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</si>
  <si>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</si>
  <si>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</si>
  <si>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</si>
  <si>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</si>
  <si>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</si>
  <si>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</si>
  <si>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</si>
  <si>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</si>
  <si>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</si>
  <si>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</si>
  <si>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</si>
  <si>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</si>
  <si>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</si>
  <si>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</si>
  <si>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</si>
  <si>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</si>
  <si>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</si>
  <si>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</si>
  <si>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</si>
  <si>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</si>
  <si>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</si>
  <si>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</si>
  <si>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</si>
  <si>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</si>
  <si>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</si>
  <si>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</si>
  <si>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</si>
  <si>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</si>
  <si>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</si>
  <si>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</si>
  <si>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</si>
  <si>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</si>
  <si>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</si>
  <si>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</si>
  <si>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</si>
  <si>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</si>
  <si>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</si>
  <si>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</si>
  <si>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</si>
  <si>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</si>
  <si>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</si>
  <si>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</si>
  <si>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</si>
  <si>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</si>
  <si>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</si>
  <si>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</si>
  <si>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</si>
  <si>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</si>
  <si>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</si>
  <si>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</si>
  <si>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</si>
  <si>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</si>
  <si>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</si>
  <si>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</si>
  <si>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</si>
  <si>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</si>
  <si>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</si>
  <si>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</si>
  <si>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</si>
  <si>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</si>
  <si>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</si>
  <si>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</si>
  <si>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</si>
  <si>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</si>
  <si>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</si>
  <si>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</si>
  <si>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</si>
  <si>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</si>
  <si>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</si>
  <si>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</si>
  <si>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</si>
  <si>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</si>
  <si>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</si>
  <si>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</si>
  <si>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</si>
  <si>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</si>
  <si>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</si>
  <si>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</si>
  <si>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</si>
  <si>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</si>
  <si>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</si>
  <si>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</si>
  <si>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</si>
  <si>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</si>
  <si>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</si>
  <si>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</si>
  <si>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</si>
  <si>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</si>
  <si>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</si>
  <si>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</si>
  <si>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</si>
  <si>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</si>
  <si>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</si>
  <si>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</si>
  <si>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</si>
  <si>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</si>
  <si>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</si>
  <si>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</si>
  <si>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</si>
  <si>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</si>
  <si>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</si>
  <si>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</si>
  <si>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</si>
  <si>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</si>
  <si>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</si>
  <si>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</si>
  <si>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</si>
  <si>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</si>
  <si>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</si>
  <si>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</si>
  <si>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</si>
  <si>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</si>
  <si>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</si>
  <si>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</si>
  <si>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</si>
  <si>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</si>
  <si>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</si>
  <si>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</si>
  <si>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</si>
  <si>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</si>
  <si>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</si>
  <si>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</si>
  <si>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</si>
  <si>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</si>
  <si>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</si>
  <si>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</si>
  <si>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</si>
  <si>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</si>
  <si>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</si>
  <si>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</si>
  <si>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</si>
  <si>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</si>
  <si>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</si>
  <si>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</si>
  <si>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</si>
  <si>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</si>
  <si>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</si>
  <si>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</si>
  <si>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</si>
  <si>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</si>
  <si>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</si>
  <si>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</si>
  <si>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</si>
  <si>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</si>
  <si>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</si>
  <si>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</si>
  <si>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</si>
  <si>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</si>
  <si>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</si>
  <si>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</si>
  <si>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</si>
  <si>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</si>
  <si>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</si>
  <si>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</si>
  <si>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</si>
  <si>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</si>
  <si>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</si>
  <si>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</si>
  <si>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</si>
  <si>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</si>
  <si>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</si>
  <si>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</si>
  <si>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</si>
  <si>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</si>
  <si>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</si>
  <si>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</si>
  <si>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</si>
  <si>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</si>
  <si>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</si>
  <si>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</si>
  <si>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</si>
  <si>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</si>
  <si>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</si>
  <si>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</si>
  <si>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</si>
  <si>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</si>
  <si>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</si>
  <si>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</si>
  <si>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</si>
  <si>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</si>
  <si>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</si>
  <si>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</si>
  <si>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</si>
  <si>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</si>
  <si>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</si>
  <si>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</si>
  <si>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</si>
  <si>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</si>
  <si>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</si>
  <si>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</si>
  <si>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</si>
  <si>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</si>
  <si>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</si>
  <si>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</si>
  <si>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</si>
  <si>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</si>
  <si>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</si>
  <si>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</si>
  <si>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</si>
  <si>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</si>
  <si>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</si>
  <si>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</si>
  <si>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</si>
  <si>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</si>
  <si>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</si>
  <si>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</si>
  <si>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</si>
  <si>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</si>
  <si>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</si>
  <si>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</si>
  <si>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</si>
  <si>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</si>
  <si>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</si>
  <si>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</si>
  <si>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</si>
  <si>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</si>
  <si>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</si>
  <si>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</si>
  <si>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</si>
  <si>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</si>
  <si>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</si>
  <si>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</si>
  <si>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</si>
  <si>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</si>
  <si>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</si>
  <si>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</si>
  <si>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</si>
  <si>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</si>
  <si>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</si>
  <si>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</si>
  <si>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</si>
  <si>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</si>
  <si>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</si>
  <si>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</si>
  <si>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</si>
  <si>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</si>
  <si>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</si>
  <si>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</si>
  <si>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</si>
  <si>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</si>
  <si>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</si>
  <si>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</si>
  <si>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</si>
  <si>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</si>
  <si>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</si>
  <si>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</si>
  <si>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</si>
  <si>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</si>
  <si>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</si>
  <si>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</si>
  <si>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</si>
  <si>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</si>
  <si>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</si>
  <si>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</si>
  <si>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</si>
  <si>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</si>
  <si>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</si>
  <si>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</si>
  <si>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</si>
  <si>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</si>
  <si>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</si>
  <si>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</si>
  <si>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</si>
  <si>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</si>
  <si>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</si>
  <si>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</si>
  <si>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</si>
  <si>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</si>
  <si>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</si>
  <si>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</si>
  <si>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</si>
  <si>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</si>
  <si>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</si>
  <si>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</si>
  <si>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</si>
  <si>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</si>
  <si>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</si>
  <si>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</si>
  <si>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</si>
  <si>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</si>
  <si>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</si>
  <si>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</si>
  <si>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</si>
  <si>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</si>
  <si>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</si>
  <si>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</si>
  <si>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</si>
  <si>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</si>
  <si>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</si>
  <si>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</si>
  <si>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</si>
  <si>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</si>
  <si>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</si>
  <si>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</si>
  <si>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</si>
  <si>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</si>
  <si>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</si>
  <si>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</si>
  <si>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</si>
  <si>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</si>
  <si>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</si>
  <si>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</si>
  <si>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</si>
  <si>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</si>
  <si>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</si>
  <si>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</si>
  <si>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</si>
  <si>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</si>
  <si>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</si>
  <si>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</si>
  <si>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</si>
  <si>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</si>
  <si>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</si>
  <si>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</si>
  <si>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</si>
  <si>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</si>
  <si>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</si>
  <si>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</si>
  <si>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</si>
  <si>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</si>
  <si>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</si>
  <si>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</si>
  <si>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</si>
  <si>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</si>
  <si>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</si>
  <si>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</si>
  <si>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</si>
  <si>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</si>
  <si>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</si>
  <si>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</si>
  <si>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</si>
  <si>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</si>
  <si>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</si>
  <si>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</si>
  <si>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</si>
  <si>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</si>
  <si>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</si>
  <si>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</si>
  <si>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</si>
  <si>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</si>
  <si>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</si>
  <si>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</si>
  <si>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</si>
  <si>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</si>
  <si>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</si>
  <si>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</si>
  <si>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</si>
  <si>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</si>
  <si>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</si>
  <si>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</si>
  <si>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</si>
  <si>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</si>
  <si>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</si>
  <si>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</si>
  <si>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</si>
  <si>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</si>
  <si>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</si>
  <si>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</si>
  <si>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</si>
  <si>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</si>
  <si>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</si>
  <si>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</si>
  <si>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</si>
  <si>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</si>
  <si>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</si>
  <si>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</si>
  <si>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</si>
  <si>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</si>
  <si>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</si>
  <si>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</si>
  <si>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</si>
  <si>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</si>
  <si>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</si>
  <si>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</si>
  <si>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</si>
  <si>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</si>
  <si>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</si>
  <si>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</si>
  <si>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</si>
  <si>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</si>
  <si>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</si>
  <si>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</si>
  <si>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</si>
  <si>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</si>
  <si>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</si>
  <si>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</si>
  <si>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</si>
  <si>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</si>
  <si>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</si>
  <si>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</si>
  <si>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</si>
  <si>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</si>
  <si>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</si>
  <si>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</si>
  <si>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</si>
  <si>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</si>
  <si>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</si>
  <si>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</si>
  <si>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</si>
  <si>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</si>
  <si>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</si>
  <si>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</si>
  <si>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</si>
  <si>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</si>
  <si>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</si>
  <si>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</si>
  <si>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</si>
  <si>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</si>
  <si>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</si>
  <si>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</si>
  <si>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</si>
  <si>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</si>
  <si>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</si>
  <si>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</si>
  <si>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</si>
  <si>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</si>
  <si>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</si>
  <si>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</si>
  <si>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</si>
  <si>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</si>
  <si>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</si>
  <si>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</si>
  <si>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</si>
  <si>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</si>
  <si>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</si>
  <si>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</si>
  <si>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</si>
  <si>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</si>
  <si>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</si>
  <si>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</si>
  <si>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</si>
  <si>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</si>
  <si>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</si>
  <si>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</si>
  <si>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</si>
  <si>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</si>
  <si>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</si>
  <si>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</si>
  <si>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</si>
  <si>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</si>
  <si>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</si>
  <si>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</si>
  <si>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</si>
  <si>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</si>
  <si>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</si>
  <si>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</si>
  <si>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</si>
  <si>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</si>
  <si>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</si>
  <si>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</si>
  <si>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</si>
  <si>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</si>
  <si>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</si>
  <si>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</si>
  <si>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</si>
  <si>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</si>
  <si>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</si>
  <si>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</si>
  <si>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</si>
  <si>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</si>
  <si>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</si>
  <si>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</si>
  <si>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</si>
  <si>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</si>
  <si>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</si>
  <si>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</si>
  <si>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</si>
  <si>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</si>
  <si>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</si>
  <si>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</si>
  <si>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</si>
  <si>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</si>
  <si>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</si>
  <si>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</si>
  <si>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</si>
  <si>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</si>
  <si>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</si>
  <si>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</si>
  <si>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</si>
  <si>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</si>
  <si>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</si>
  <si>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</si>
  <si>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</si>
  <si>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</si>
  <si>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</si>
  <si>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</si>
  <si>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</si>
  <si>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</si>
  <si>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</si>
  <si>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</si>
  <si>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</si>
  <si>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</si>
  <si>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</si>
  <si>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</si>
  <si>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</si>
  <si>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</si>
  <si>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</si>
  <si>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</si>
  <si>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</si>
  <si>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</si>
  <si>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</si>
  <si>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</si>
  <si>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</si>
  <si>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</si>
  <si>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</si>
  <si>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</si>
  <si>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</si>
  <si>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</si>
  <si>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</si>
  <si>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</si>
  <si>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</si>
  <si>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</si>
  <si>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</si>
  <si>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</si>
  <si>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</si>
  <si>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</si>
  <si>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</si>
  <si>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</si>
  <si>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</si>
  <si>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</si>
  <si>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</si>
  <si>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</si>
  <si>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</si>
  <si>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</si>
  <si>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</si>
  <si>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</si>
  <si>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</si>
  <si>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</si>
  <si>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</si>
  <si>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</si>
  <si>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</si>
  <si>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</si>
  <si>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</si>
  <si>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</si>
  <si>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</si>
  <si>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</si>
  <si>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</si>
  <si>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</si>
  <si>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</si>
  <si>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</si>
  <si>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</si>
  <si>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</si>
  <si>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</si>
  <si>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</si>
  <si>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</si>
  <si>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</si>
  <si>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</si>
  <si>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</si>
  <si>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</si>
  <si>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</si>
  <si>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</si>
  <si>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</si>
  <si>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</si>
  <si>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</si>
  <si>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</si>
  <si>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</si>
  <si>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</si>
  <si>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</si>
  <si>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</si>
  <si>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</si>
  <si>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</si>
  <si>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</si>
  <si>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</si>
  <si>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</si>
  <si>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</si>
  <si>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</si>
  <si>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</si>
  <si>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</si>
  <si>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</si>
  <si>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</si>
  <si>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</si>
  <si>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</si>
  <si>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</si>
  <si>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</si>
  <si>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</si>
  <si>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</si>
  <si>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</si>
  <si>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</si>
  <si>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</si>
  <si>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</si>
  <si>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</si>
  <si>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</si>
  <si>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</si>
  <si>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</si>
  <si>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</si>
  <si>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</si>
  <si>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</si>
  <si>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</si>
  <si>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</si>
  <si>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</si>
  <si>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</si>
  <si>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</si>
  <si>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</si>
  <si>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</si>
  <si>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</si>
  <si>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</si>
  <si>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</si>
  <si>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</si>
  <si>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</si>
  <si>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</si>
  <si>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</si>
  <si>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</si>
  <si>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</si>
  <si>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</si>
  <si>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</si>
  <si>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</si>
  <si>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</si>
  <si>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</si>
  <si>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</si>
  <si>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</si>
  <si>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</si>
  <si>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</si>
  <si>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</si>
  <si>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</si>
  <si>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</si>
  <si>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</si>
  <si>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</si>
  <si>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</si>
  <si>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</si>
  <si>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</si>
  <si>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</si>
  <si>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</si>
  <si>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</si>
  <si>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</si>
  <si>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</si>
  <si>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</si>
  <si>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</si>
  <si>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</si>
  <si>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</si>
  <si>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</si>
  <si>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</si>
  <si>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</si>
  <si>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</si>
  <si>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</si>
  <si>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</si>
  <si>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</si>
  <si>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</si>
  <si>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</si>
  <si>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</si>
  <si>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</si>
  <si>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</si>
  <si>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</si>
  <si>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</si>
  <si>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</si>
  <si>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</si>
  <si>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</si>
  <si>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</si>
  <si>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</si>
  <si>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</si>
  <si>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</si>
  <si>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</si>
  <si>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</si>
  <si>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</si>
  <si>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</si>
  <si>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</si>
  <si>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</si>
  <si>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</si>
  <si>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</si>
  <si>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</si>
  <si>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</si>
  <si>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</si>
  <si>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</si>
  <si>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</si>
  <si>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</si>
  <si>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</si>
  <si>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</si>
  <si>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</si>
  <si>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</si>
  <si>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</si>
  <si>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</si>
  <si>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</si>
  <si>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</si>
  <si>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</si>
  <si>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</si>
  <si>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</si>
  <si>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</si>
  <si>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</si>
  <si>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</si>
  <si>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</si>
  <si>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</si>
  <si>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</si>
  <si>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</si>
  <si>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</si>
  <si>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</si>
  <si>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</si>
  <si>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</si>
  <si>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</si>
  <si>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</si>
  <si>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</si>
  <si>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</si>
  <si>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</si>
  <si>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</si>
  <si>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</si>
  <si>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</si>
  <si>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</si>
  <si>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</si>
  <si>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</si>
  <si>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</si>
  <si>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</si>
  <si>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</si>
  <si>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</si>
  <si>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</si>
  <si>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</si>
  <si>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</si>
  <si>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</si>
  <si>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</si>
  <si>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</si>
  <si>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</si>
  <si>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</si>
  <si>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</si>
  <si>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</si>
  <si>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</si>
  <si>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</si>
  <si>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</si>
  <si>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</si>
  <si>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</si>
  <si>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</si>
  <si>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</si>
  <si>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</si>
  <si>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</si>
  <si>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</si>
  <si>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</si>
  <si>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</si>
  <si>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</si>
  <si>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</si>
  <si>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</si>
  <si>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</si>
  <si>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</si>
  <si>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</si>
  <si>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</si>
  <si>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</si>
  <si>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</si>
  <si>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</si>
  <si>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</si>
  <si>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</si>
  <si>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</si>
  <si>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</si>
  <si>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</si>
  <si>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</si>
  <si>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</si>
  <si>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</si>
  <si>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</si>
  <si>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</si>
  <si>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</si>
  <si>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</si>
  <si>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</si>
  <si>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</si>
  <si>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</si>
  <si>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</si>
  <si>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</si>
  <si>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</si>
  <si>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</si>
  <si>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</si>
  <si>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</si>
  <si>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</si>
  <si>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</si>
  <si>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</si>
  <si>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</si>
  <si>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</si>
  <si>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</si>
  <si>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</si>
  <si>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</si>
  <si>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</si>
  <si>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</si>
  <si>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</si>
  <si>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</si>
  <si>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</si>
  <si>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</si>
  <si>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</si>
  <si>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</si>
  <si>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</si>
  <si>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</si>
  <si>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</si>
  <si>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</si>
  <si>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</si>
  <si>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</si>
  <si>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</si>
  <si>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</si>
  <si>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</si>
  <si>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</si>
  <si>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</si>
  <si>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</si>
  <si>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</si>
  <si>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</si>
  <si>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</si>
  <si>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</si>
  <si>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</si>
  <si>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</si>
  <si>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</si>
  <si>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</si>
  <si>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</si>
  <si>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</si>
  <si>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</si>
  <si>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</si>
  <si>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</si>
  <si>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</si>
  <si>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</si>
  <si>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</si>
  <si>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</si>
  <si>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</si>
  <si>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</si>
  <si>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</si>
  <si>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</si>
  <si>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</si>
  <si>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</si>
  <si>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</si>
  <si>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</si>
  <si>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</si>
  <si>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</si>
  <si>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</si>
  <si>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</si>
  <si>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</si>
  <si>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</si>
  <si>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</si>
  <si>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</si>
  <si>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</si>
  <si>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</si>
  <si>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</si>
  <si>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</si>
  <si>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</si>
  <si>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</si>
  <si>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</si>
  <si>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</si>
  <si>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</si>
  <si>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</si>
  <si>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</si>
  <si>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</si>
  <si>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</si>
  <si>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</si>
  <si>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</si>
  <si>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</si>
  <si>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</si>
  <si>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</si>
  <si>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</si>
  <si>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</si>
  <si>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</si>
  <si>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</si>
  <si>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</si>
  <si>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</si>
  <si>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</si>
  <si>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</si>
  <si>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</si>
  <si>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</si>
  <si>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</si>
  <si>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</si>
  <si>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</si>
  <si>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</si>
  <si>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</si>
  <si>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</si>
  <si>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</si>
  <si>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</si>
  <si>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</si>
  <si>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</si>
  <si>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</si>
  <si>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</si>
  <si>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</si>
  <si>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</si>
  <si>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</si>
  <si>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</si>
  <si>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</si>
  <si>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</si>
  <si>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</si>
  <si>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</si>
  <si>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</si>
  <si>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</si>
  <si>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</si>
  <si>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</si>
  <si>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</si>
  <si>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</si>
  <si>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</si>
  <si>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</si>
  <si>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</si>
  <si>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</si>
  <si>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</si>
  <si>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</si>
  <si>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</si>
  <si>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</si>
  <si>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</si>
  <si>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</si>
  <si>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</si>
  <si>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</si>
  <si>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</si>
  <si>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</si>
  <si>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</si>
  <si>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</si>
  <si>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</si>
  <si>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</si>
  <si>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</si>
  <si>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</si>
  <si>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</si>
  <si>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</si>
  <si>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</si>
  <si>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</si>
  <si>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</si>
  <si>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</si>
  <si>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</si>
  <si>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</si>
  <si>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</si>
  <si>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</si>
  <si>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</si>
  <si>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</si>
  <si>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</si>
  <si>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</si>
  <si>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</si>
  <si>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</si>
  <si>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</si>
  <si>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</si>
  <si>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</si>
  <si>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</si>
  <si>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</si>
  <si>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</si>
  <si>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</si>
  <si>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</si>
  <si>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</si>
  <si>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</si>
  <si>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</si>
  <si>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</si>
  <si>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</si>
  <si>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</si>
  <si>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</si>
  <si>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</si>
  <si>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</si>
  <si>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</si>
  <si>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</si>
  <si>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</si>
  <si>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</si>
  <si>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</si>
  <si>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</si>
  <si>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</si>
  <si>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</si>
  <si>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</si>
  <si>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</si>
  <si>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</si>
  <si>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</si>
  <si>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</si>
  <si>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</si>
  <si>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</si>
  <si>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</si>
  <si>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</si>
  <si>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</si>
  <si>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</si>
  <si>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</si>
  <si>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</si>
  <si>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</si>
  <si>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</si>
  <si>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</si>
  <si>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</si>
  <si>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</si>
  <si>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</si>
  <si>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</si>
  <si>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</si>
  <si>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</si>
  <si>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</si>
  <si>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</si>
  <si>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</si>
  <si>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</si>
  <si>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</si>
  <si>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</si>
  <si>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</si>
  <si>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</si>
  <si>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</si>
  <si>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</si>
  <si>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</si>
  <si>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</si>
  <si>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</si>
  <si>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</si>
  <si>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</si>
  <si>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</si>
  <si>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</si>
  <si>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</si>
  <si>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</si>
  <si>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</si>
  <si>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</si>
  <si>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</si>
  <si>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</si>
  <si>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</si>
  <si>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</si>
  <si>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</si>
  <si>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</si>
  <si>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</si>
  <si>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</si>
  <si>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</si>
  <si>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</si>
  <si>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</si>
  <si>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</si>
  <si>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</si>
  <si>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</si>
  <si>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</si>
  <si>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</si>
  <si>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</si>
  <si>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</si>
  <si>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</si>
  <si>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</si>
  <si>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</si>
  <si>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</si>
  <si>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</si>
  <si>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</si>
  <si>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</si>
  <si>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</si>
  <si>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</si>
  <si>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</si>
  <si>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</si>
  <si>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</si>
  <si>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</si>
  <si>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</si>
  <si>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</si>
  <si>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</si>
  <si>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</si>
  <si>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</si>
  <si>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</si>
  <si>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</si>
  <si>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</si>
  <si>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</si>
  <si>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</si>
  <si>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</si>
  <si>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</si>
  <si>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</si>
  <si>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</si>
  <si>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</si>
  <si>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</si>
  <si>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</si>
  <si>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</si>
  <si>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</si>
  <si>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</si>
  <si>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</si>
  <si>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</si>
  <si>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</si>
  <si>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</si>
  <si>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</si>
  <si>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</si>
  <si>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</si>
  <si>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</si>
  <si>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</si>
  <si>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</si>
  <si>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</si>
  <si>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</si>
  <si>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</si>
  <si>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</si>
  <si>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</si>
  <si>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</si>
  <si>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</si>
  <si>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</si>
  <si>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</si>
  <si>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</si>
  <si>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</si>
  <si>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</si>
  <si>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</si>
  <si>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</si>
  <si>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</si>
  <si>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</si>
  <si>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</si>
  <si>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</si>
  <si>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</si>
  <si>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</si>
  <si>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</si>
  <si>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</si>
  <si>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</si>
  <si>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</si>
  <si>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</si>
  <si>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</si>
  <si>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</si>
  <si>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</si>
  <si>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</si>
  <si>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</si>
  <si>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</si>
  <si>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</si>
  <si>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</si>
  <si>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</si>
  <si>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</si>
  <si>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</si>
  <si>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</si>
  <si>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</si>
  <si>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</si>
  <si>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</si>
  <si>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</si>
  <si>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</si>
  <si>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</si>
  <si>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</si>
  <si>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</si>
  <si>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</si>
  <si>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</si>
  <si>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</si>
  <si>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</si>
  <si>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</si>
  <si>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</si>
  <si>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</si>
  <si>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</si>
  <si>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</si>
  <si>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</si>
  <si>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</si>
  <si>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</si>
  <si>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</si>
  <si>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</si>
  <si>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</si>
  <si>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</si>
  <si>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</si>
  <si>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</si>
  <si>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</si>
  <si>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</si>
  <si>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</si>
  <si>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</si>
  <si>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</si>
  <si>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</si>
  <si>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</si>
  <si>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</si>
  <si>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</si>
  <si>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</si>
  <si>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</si>
  <si>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</si>
  <si>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</si>
  <si>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</si>
  <si>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</si>
  <si>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</si>
  <si>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</si>
  <si>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</si>
  <si>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</si>
  <si>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</si>
  <si>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</si>
  <si>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</si>
  <si>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</si>
  <si>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</si>
  <si>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</si>
  <si>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</si>
  <si>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</si>
  <si>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</si>
  <si>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</si>
  <si>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</si>
  <si>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</si>
  <si>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</si>
  <si>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</si>
  <si>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</si>
  <si>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</si>
  <si>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</si>
  <si>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</si>
  <si>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</si>
  <si>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</si>
  <si>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</si>
  <si>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</si>
  <si>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</si>
  <si>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</si>
  <si>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</si>
  <si>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</si>
  <si>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</si>
  <si>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</si>
  <si>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</si>
  <si>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</si>
  <si>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</si>
  <si>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</si>
  <si>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</si>
  <si>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</si>
  <si>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</si>
  <si>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</si>
  <si>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</si>
  <si>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</si>
  <si>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</si>
  <si>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</si>
  <si>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</si>
  <si>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</si>
  <si>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</si>
  <si>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</si>
  <si>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</si>
  <si>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</si>
  <si>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</si>
  <si>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</si>
  <si>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</si>
  <si>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</si>
  <si>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</si>
  <si>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</si>
  <si>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</si>
  <si>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</si>
  <si>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</si>
  <si>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</si>
  <si>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</si>
  <si>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</si>
  <si>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</si>
  <si>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</si>
  <si>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</si>
  <si>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</si>
  <si>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</si>
  <si>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</si>
  <si>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</si>
  <si>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</si>
  <si>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</si>
  <si>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</si>
  <si>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</si>
  <si>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</si>
  <si>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</si>
  <si>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</si>
  <si>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</si>
  <si>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</si>
  <si>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</si>
  <si>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</si>
  <si>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</si>
  <si>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</si>
  <si>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</si>
  <si>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</si>
  <si>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</si>
  <si>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</si>
  <si>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</si>
  <si>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</si>
  <si>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</si>
  <si>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</si>
  <si>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</si>
  <si>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</si>
  <si>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</si>
  <si>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</si>
  <si>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</si>
  <si>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</si>
  <si>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</si>
  <si>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</si>
  <si>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</si>
  <si>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</si>
  <si>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</si>
  <si>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</si>
  <si>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</si>
  <si>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</si>
  <si>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</si>
  <si>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</si>
  <si>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</si>
  <si>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</si>
  <si>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</si>
  <si>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</si>
  <si>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</si>
  <si>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</si>
  <si>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</si>
  <si>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</si>
  <si>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</si>
  <si>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</si>
  <si>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</si>
  <si>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</si>
  <si>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</si>
  <si>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</si>
  <si>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</si>
  <si>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</si>
  <si>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</si>
  <si>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</si>
  <si>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</si>
  <si>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</si>
  <si>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</si>
  <si>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</si>
  <si>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</si>
  <si>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</si>
  <si>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</si>
  <si>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</si>
  <si>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</si>
  <si>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</si>
  <si>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</si>
  <si>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</si>
  <si>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</si>
  <si>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</si>
  <si>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</si>
  <si>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</si>
  <si>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</si>
  <si>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</si>
  <si>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</si>
  <si>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</si>
  <si>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</si>
  <si>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</si>
  <si>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</si>
  <si>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</si>
  <si>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</si>
  <si>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</si>
  <si>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</si>
  <si>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</si>
  <si>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</si>
  <si>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</si>
  <si>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</si>
  <si>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</si>
  <si>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</si>
  <si>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</si>
  <si>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</si>
  <si>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</si>
  <si>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</si>
  <si>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</si>
  <si>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</si>
  <si>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</si>
  <si>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</si>
  <si>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</si>
  <si>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</si>
  <si>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</si>
  <si>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</si>
  <si>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</si>
  <si>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</si>
  <si>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</si>
  <si>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</si>
  <si>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</si>
  <si>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</si>
  <si>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</si>
  <si>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</si>
  <si>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</si>
  <si>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</si>
  <si>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</si>
  <si>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</si>
  <si>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</si>
  <si>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</si>
  <si>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</si>
  <si>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</si>
  <si>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</si>
  <si>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</si>
  <si>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</si>
  <si>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</si>
  <si>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</si>
  <si>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</si>
  <si>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</si>
  <si>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</si>
  <si>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</si>
  <si>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</si>
  <si>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</si>
  <si>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</si>
  <si>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</si>
  <si>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</si>
  <si>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</si>
  <si>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</si>
  <si>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</si>
  <si>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</si>
  <si>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</si>
  <si>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</si>
  <si>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</si>
  <si>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</si>
  <si>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</si>
  <si>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</si>
  <si>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</si>
  <si>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</si>
  <si>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</si>
  <si>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</si>
  <si>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</si>
  <si>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</si>
  <si>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</si>
  <si>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</si>
  <si>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</si>
  <si>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</si>
  <si>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</si>
  <si>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</si>
  <si>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</si>
  <si>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</si>
  <si>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</si>
  <si>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</si>
  <si>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</si>
  <si>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</si>
  <si>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</si>
  <si>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</si>
  <si>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</si>
  <si>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</si>
  <si>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</si>
  <si>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</si>
  <si>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</si>
  <si>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</si>
  <si>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</si>
  <si>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</si>
  <si>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</si>
  <si>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</si>
  <si>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</si>
  <si>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</si>
  <si>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</si>
  <si>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</si>
  <si>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</si>
  <si>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</si>
  <si>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</si>
  <si>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</si>
  <si>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</si>
  <si>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</si>
  <si>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</si>
  <si>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</si>
  <si>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</si>
  <si>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</si>
  <si>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</si>
  <si>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</si>
  <si>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</si>
  <si>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</si>
  <si>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</si>
  <si>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</si>
  <si>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</si>
  <si>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</si>
  <si>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</si>
  <si>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</si>
  <si>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</si>
  <si>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</si>
  <si>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</si>
  <si>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</si>
  <si>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</si>
  <si>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</si>
  <si>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</si>
  <si>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</si>
  <si>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</si>
  <si>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</si>
  <si>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</si>
  <si>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</si>
  <si>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</si>
  <si>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</si>
  <si>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</si>
  <si>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</si>
  <si>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</si>
  <si>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</si>
  <si>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</si>
  <si>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</si>
  <si>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</si>
  <si>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</si>
  <si>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</si>
  <si>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</si>
  <si>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</si>
  <si>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</si>
  <si>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</si>
  <si>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</si>
  <si>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</si>
  <si>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</si>
  <si>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</si>
  <si>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</si>
  <si>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</si>
  <si>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</si>
  <si>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</si>
  <si>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</si>
  <si>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</si>
  <si>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</si>
  <si>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</si>
  <si>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</si>
  <si>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</si>
  <si>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</si>
  <si>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</si>
  <si>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</si>
  <si>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</si>
  <si>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</si>
  <si>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</si>
  <si>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</si>
  <si>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</si>
  <si>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</si>
  <si>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</si>
  <si>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</si>
  <si>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</si>
  <si>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</si>
  <si>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</si>
  <si>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</si>
  <si>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</si>
  <si>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</si>
  <si>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</si>
  <si>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</si>
  <si>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</si>
  <si>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</si>
  <si>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</si>
  <si>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</si>
  <si>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</si>
  <si>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</si>
  <si>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</si>
  <si>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</si>
  <si>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</si>
  <si>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</si>
  <si>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</si>
  <si>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</si>
  <si>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</si>
  <si>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</si>
  <si>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</si>
  <si>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</si>
  <si>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</si>
  <si>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</si>
  <si>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</si>
  <si>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</si>
  <si>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</si>
  <si>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</si>
  <si>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</si>
  <si>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</si>
  <si>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</si>
  <si>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</si>
  <si>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</si>
  <si>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</si>
  <si>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</si>
  <si>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</si>
  <si>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</si>
  <si>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</si>
  <si>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</si>
  <si>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</si>
  <si>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</si>
  <si>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</si>
  <si>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</si>
  <si>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</si>
  <si>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</si>
  <si>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</si>
  <si>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</si>
  <si>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</si>
  <si>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</si>
  <si>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</si>
  <si>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</si>
  <si>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</si>
  <si>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</si>
  <si>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</si>
  <si>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</si>
  <si>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</si>
  <si>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</si>
  <si>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</si>
  <si>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</si>
  <si>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</si>
  <si>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</si>
  <si>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</si>
  <si>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</si>
  <si>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</si>
  <si>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</si>
  <si>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</si>
  <si>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</si>
  <si>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</si>
  <si>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</si>
  <si>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</si>
  <si>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</si>
  <si>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</si>
  <si>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</si>
  <si>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</si>
  <si>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</si>
  <si>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</si>
  <si>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</si>
  <si>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</si>
  <si>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</si>
  <si>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</si>
  <si>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</si>
  <si>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</si>
  <si>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</si>
  <si>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</si>
  <si>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</si>
  <si>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</si>
  <si>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</si>
  <si>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</si>
  <si>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</si>
  <si>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</si>
  <si>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</si>
  <si>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</si>
  <si>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</si>
  <si>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</si>
  <si>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</si>
  <si>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</si>
  <si>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</si>
  <si>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</si>
  <si>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</si>
  <si>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</si>
  <si>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</si>
  <si>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</si>
  <si>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</si>
  <si>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</si>
  <si>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</si>
  <si>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</si>
  <si>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</si>
  <si>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</si>
  <si>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</si>
  <si>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</si>
  <si>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</si>
  <si>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</si>
  <si>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</si>
  <si>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</si>
  <si>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</si>
  <si>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</si>
  <si>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</si>
  <si>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</si>
  <si>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</si>
  <si>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</si>
  <si>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</si>
  <si>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</si>
  <si>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</si>
  <si>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</si>
  <si>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</si>
  <si>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</si>
  <si>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</si>
  <si>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</si>
  <si>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</si>
  <si>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</si>
  <si>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</si>
  <si>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</si>
  <si>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</si>
  <si>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</si>
  <si>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</si>
  <si>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</si>
  <si>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</si>
  <si>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</si>
  <si>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</si>
  <si>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</si>
  <si>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</si>
  <si>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</si>
  <si>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</si>
  <si>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</si>
  <si>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</si>
  <si>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</si>
  <si>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</si>
  <si>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</si>
  <si>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</si>
  <si>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</si>
  <si>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</si>
  <si>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</si>
  <si>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</si>
  <si>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</si>
  <si>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</si>
  <si>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</si>
  <si>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</si>
  <si>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</si>
  <si>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</si>
  <si>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</si>
  <si>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</si>
  <si>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</si>
  <si>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</si>
  <si>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</si>
  <si>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</si>
  <si>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</si>
  <si>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</si>
  <si>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</si>
  <si>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</si>
  <si>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</si>
  <si>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</si>
  <si>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</si>
  <si>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</si>
  <si>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</si>
  <si>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</si>
  <si>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</si>
  <si>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</si>
  <si>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</si>
  <si>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</si>
  <si>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</si>
  <si>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</si>
  <si>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</si>
  <si>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</si>
  <si>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</si>
  <si>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</si>
  <si>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</si>
  <si>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</si>
  <si>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</si>
  <si>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</si>
  <si>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</si>
  <si>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</si>
  <si>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</si>
  <si>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</si>
  <si>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</si>
  <si>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</si>
  <si>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</si>
  <si>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</si>
  <si>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</si>
  <si>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</si>
  <si>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</si>
  <si>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</si>
  <si>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</si>
  <si>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</si>
  <si>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</si>
  <si>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</si>
  <si>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</si>
  <si>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</si>
  <si>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</si>
  <si>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</si>
  <si>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</si>
  <si>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</si>
  <si>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</si>
  <si>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</si>
  <si>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</si>
  <si>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</si>
  <si>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</si>
  <si>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</si>
  <si>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</si>
  <si>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</si>
  <si>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</si>
  <si>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</si>
  <si>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</si>
  <si>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</si>
  <si>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</si>
  <si>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</si>
  <si>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</si>
  <si>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</si>
  <si>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</si>
  <si>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</si>
  <si>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</si>
  <si>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</si>
  <si>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</si>
  <si>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</si>
  <si>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</si>
  <si>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</si>
  <si>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</si>
  <si>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</si>
  <si>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</si>
  <si>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</si>
  <si>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</si>
  <si>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</si>
  <si>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</si>
  <si>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</si>
  <si>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</si>
  <si>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</si>
  <si>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</si>
  <si>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</si>
  <si>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</si>
  <si>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</si>
  <si>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</si>
  <si>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</si>
  <si>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</si>
  <si>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</si>
  <si>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</si>
  <si>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</si>
  <si>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</si>
  <si>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</si>
  <si>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</si>
  <si>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</si>
  <si>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</si>
  <si>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</si>
  <si>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</si>
  <si>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</si>
  <si>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</si>
  <si>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</si>
  <si>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</si>
  <si>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</si>
  <si>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</si>
  <si>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</si>
  <si>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</si>
  <si>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</si>
  <si>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</si>
  <si>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</si>
  <si>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</si>
  <si>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</si>
  <si>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</si>
  <si>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</si>
  <si>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</si>
  <si>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</si>
  <si>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</si>
  <si>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</si>
  <si>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</si>
  <si>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</si>
  <si>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</si>
  <si>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</si>
  <si>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</si>
  <si>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</si>
  <si>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</si>
  <si>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</si>
  <si>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</si>
  <si>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</si>
  <si>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</si>
  <si>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</si>
  <si>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</si>
  <si>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</si>
  <si>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</si>
  <si>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</si>
  <si>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</si>
  <si>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</si>
  <si>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</si>
  <si>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</si>
  <si>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</si>
  <si>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</si>
  <si>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</si>
  <si>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</si>
  <si>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</si>
  <si>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</si>
  <si>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</si>
  <si>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</si>
  <si>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</si>
  <si>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</si>
  <si>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</si>
  <si>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</si>
  <si>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</si>
  <si>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</si>
  <si>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</si>
  <si>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</si>
  <si>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</si>
  <si>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</si>
  <si>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</si>
  <si>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</si>
  <si>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</si>
  <si>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</si>
  <si>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</si>
  <si>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</si>
  <si>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</si>
  <si>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</si>
  <si>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</si>
  <si>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</si>
  <si>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</si>
  <si>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</si>
  <si>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</si>
  <si>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</si>
  <si>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</si>
  <si>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</si>
  <si>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</si>
  <si>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</si>
  <si>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</si>
  <si>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</si>
  <si>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</si>
  <si>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</si>
  <si>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</si>
  <si>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</si>
  <si>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</si>
  <si>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</si>
  <si>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</si>
  <si>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</si>
  <si>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</si>
  <si>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</si>
  <si>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</si>
  <si>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</si>
  <si>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</si>
  <si>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</si>
  <si>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</si>
  <si>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</si>
  <si>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</si>
  <si>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</si>
  <si>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</si>
  <si>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</si>
  <si>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</si>
  <si>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</si>
  <si>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</si>
  <si>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</si>
  <si>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</si>
  <si>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</si>
  <si>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</si>
  <si>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</si>
  <si>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</si>
  <si>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</si>
  <si>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</si>
  <si>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</si>
  <si>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</si>
  <si>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</si>
  <si>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</si>
  <si>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</si>
  <si>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</si>
  <si>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</si>
  <si>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</si>
  <si>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</si>
  <si>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</si>
  <si>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</si>
  <si>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</si>
  <si>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</si>
  <si>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</si>
  <si>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</si>
  <si>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</si>
  <si>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</si>
  <si>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</si>
  <si>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</si>
  <si>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</si>
  <si>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</si>
  <si>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</si>
  <si>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</si>
  <si>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</si>
  <si>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</si>
  <si>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</si>
  <si>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</si>
  <si>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</si>
  <si>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</si>
  <si>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</si>
  <si>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</si>
  <si>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</si>
  <si>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</si>
  <si>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</si>
  <si>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</si>
  <si>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</si>
  <si>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</si>
  <si>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</si>
  <si>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</si>
  <si>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</si>
  <si>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</si>
  <si>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</si>
  <si>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</si>
  <si>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</si>
  <si>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</si>
  <si>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</si>
  <si>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</si>
  <si>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</si>
  <si>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</si>
  <si>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</si>
  <si>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</si>
  <si>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</si>
  <si>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</si>
  <si>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</si>
  <si>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</si>
  <si>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</si>
  <si>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</si>
  <si>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</si>
  <si>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</si>
  <si>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</si>
  <si>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</si>
  <si>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</si>
  <si>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</si>
  <si>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</si>
  <si>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</si>
  <si>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</si>
  <si>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</si>
  <si>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</si>
  <si>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</si>
  <si>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</si>
  <si>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</si>
  <si>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</si>
  <si>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</si>
  <si>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</si>
  <si>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</si>
  <si>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</si>
  <si>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</si>
  <si>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</si>
  <si>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</si>
  <si>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</si>
  <si>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</si>
  <si>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</si>
  <si>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</si>
  <si>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</si>
  <si>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</si>
  <si>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</si>
  <si>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</si>
  <si>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</si>
  <si>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</si>
  <si>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</si>
  <si>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</si>
  <si>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</si>
  <si>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</si>
  <si>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</si>
  <si>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</si>
  <si>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</si>
  <si>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</si>
  <si>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</si>
  <si>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</si>
  <si>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</si>
  <si>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</si>
  <si>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</si>
  <si>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</si>
  <si>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</si>
  <si>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</si>
  <si>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</si>
  <si>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</si>
  <si>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</si>
  <si>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</si>
  <si>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</si>
  <si>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</si>
  <si>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</si>
  <si>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</si>
  <si>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</si>
  <si>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</si>
  <si>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</si>
  <si>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</si>
  <si>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</si>
  <si>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</si>
  <si>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</si>
  <si>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</si>
  <si>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</si>
  <si>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</si>
  <si>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</si>
  <si>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</si>
  <si>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</si>
  <si>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</si>
  <si>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</si>
  <si>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</si>
  <si>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</si>
  <si>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</si>
  <si>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</si>
  <si>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</si>
  <si>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</si>
  <si>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</si>
  <si>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</si>
  <si>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</si>
  <si>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</si>
  <si>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</si>
  <si>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</si>
  <si>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</si>
  <si>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</si>
  <si>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</si>
  <si>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</si>
  <si>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</si>
  <si>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</si>
  <si>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</si>
  <si>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</si>
  <si>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</si>
  <si>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</si>
  <si>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</si>
  <si>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</si>
  <si>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</si>
  <si>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</si>
  <si>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</si>
  <si>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</si>
  <si>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</si>
  <si>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</si>
  <si>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</si>
  <si>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</si>
  <si>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</si>
  <si>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</si>
  <si>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</si>
  <si>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</si>
  <si>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</si>
  <si>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</si>
  <si>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</si>
  <si>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</si>
  <si>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</si>
  <si>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</si>
  <si>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</si>
  <si>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</si>
  <si>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</si>
  <si>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</si>
  <si>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</si>
  <si>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</si>
  <si>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</si>
  <si>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</si>
  <si>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</si>
  <si>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</si>
  <si>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</si>
  <si>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</si>
  <si>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</si>
  <si>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</si>
  <si>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</si>
  <si>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</si>
  <si>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</si>
  <si>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</si>
  <si>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</si>
  <si>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</si>
  <si>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</si>
  <si>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</si>
  <si>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</si>
  <si>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</si>
  <si>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</si>
  <si>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</si>
  <si>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</si>
  <si>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</si>
  <si>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</si>
  <si>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</si>
  <si>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</si>
  <si>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</si>
  <si>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</si>
  <si>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</si>
  <si>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</si>
  <si>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</si>
  <si>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</si>
  <si>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</si>
  <si>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</si>
  <si>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</si>
  <si>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</si>
  <si>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</si>
  <si>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</si>
  <si>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</si>
  <si>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</si>
  <si>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</si>
  <si>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</si>
  <si>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</si>
  <si>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</si>
  <si>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</si>
  <si>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</si>
  <si>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</si>
  <si>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</si>
  <si>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</si>
  <si>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</si>
  <si>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</si>
  <si>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</si>
  <si>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</si>
  <si>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</si>
  <si>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</si>
  <si>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</si>
  <si>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</si>
  <si>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</si>
  <si>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</si>
  <si>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</si>
  <si>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</si>
  <si>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</si>
  <si>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</si>
  <si>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</si>
  <si>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</si>
  <si>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</si>
  <si>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</si>
  <si>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</si>
  <si>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</si>
  <si>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</si>
  <si>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</si>
  <si>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</si>
  <si>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</si>
  <si>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</si>
  <si>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</si>
  <si>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</si>
  <si>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</si>
  <si>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</si>
  <si>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</si>
  <si>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</si>
  <si>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</si>
  <si>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</si>
  <si>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</si>
  <si>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</si>
  <si>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</si>
  <si>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</si>
  <si>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</si>
  <si>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</si>
  <si>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</si>
  <si>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</si>
  <si>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</si>
  <si>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</si>
  <si>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</si>
  <si>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</si>
  <si>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</si>
  <si>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</si>
  <si>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</si>
  <si>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</si>
  <si>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</si>
  <si>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</si>
  <si>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</si>
  <si>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</si>
  <si>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</si>
  <si>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</si>
  <si>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</si>
  <si>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</si>
  <si>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</si>
  <si>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</si>
  <si>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</si>
  <si>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</si>
  <si>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</si>
  <si>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</si>
  <si>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</si>
  <si>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</si>
  <si>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</si>
  <si>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</si>
  <si>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</si>
  <si>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</si>
  <si>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</si>
  <si>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</si>
  <si>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</si>
  <si>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</si>
  <si>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</si>
  <si>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</si>
  <si>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</si>
  <si>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</si>
  <si>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</si>
  <si>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</si>
  <si>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</si>
  <si>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</si>
  <si>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</si>
  <si>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</si>
  <si>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</si>
  <si>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</si>
  <si>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</si>
  <si>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</si>
  <si>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</si>
  <si>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</si>
  <si>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</si>
  <si>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</si>
  <si>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</si>
  <si>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</si>
  <si>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</si>
  <si>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</si>
  <si>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</si>
  <si>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</si>
  <si>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</si>
  <si>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</si>
  <si>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</si>
  <si>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</si>
  <si>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</si>
  <si>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</si>
  <si>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</si>
  <si>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</si>
  <si>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</si>
  <si>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</si>
  <si>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</si>
  <si>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</si>
  <si>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</si>
  <si>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</si>
  <si>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</si>
  <si>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</si>
  <si>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</si>
  <si>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</si>
  <si>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</si>
  <si>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</si>
  <si>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</si>
  <si>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</si>
  <si>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</si>
  <si>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</si>
  <si>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</si>
  <si>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</si>
  <si>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</si>
  <si>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</si>
  <si>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</si>
  <si>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</si>
  <si>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</si>
  <si>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</si>
  <si>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</si>
  <si>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</si>
  <si>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</si>
  <si>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</si>
  <si>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</si>
  <si>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</si>
  <si>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</si>
  <si>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</si>
  <si>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</si>
  <si>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</si>
  <si>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</si>
  <si>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</si>
  <si>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</si>
  <si>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</si>
  <si>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</si>
  <si>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</si>
  <si>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</si>
  <si>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</si>
  <si>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</si>
  <si>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</si>
  <si>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</si>
  <si>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</si>
  <si>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</si>
  <si>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</si>
  <si>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</si>
  <si>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</si>
  <si>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</si>
  <si>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</si>
  <si>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</si>
  <si>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</si>
  <si>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</si>
  <si>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</si>
  <si>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</si>
  <si>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</si>
  <si>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</si>
  <si>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</si>
  <si>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</si>
  <si>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</si>
  <si>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</si>
  <si>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</si>
  <si>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</si>
  <si>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</si>
  <si>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</si>
  <si>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</si>
  <si>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</si>
  <si>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</si>
  <si>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</si>
  <si>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</si>
  <si>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</si>
  <si>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</si>
  <si>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</si>
  <si>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</si>
  <si>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</si>
  <si>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</si>
  <si>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</si>
  <si>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</si>
  <si>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</si>
  <si>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</si>
  <si>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</si>
  <si>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</si>
  <si>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</si>
  <si>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</si>
  <si>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</si>
  <si>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</si>
  <si>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</si>
  <si>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</si>
  <si>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</si>
  <si>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</si>
  <si>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</si>
  <si>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</si>
  <si>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</si>
  <si>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</si>
  <si>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</si>
  <si>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</si>
  <si>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</si>
  <si>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</si>
  <si>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</si>
  <si>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</si>
  <si>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</si>
  <si>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</si>
  <si>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</si>
  <si>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</si>
  <si>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</si>
  <si>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</si>
  <si>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</si>
  <si>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</si>
  <si>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</si>
  <si>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</si>
  <si>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</si>
  <si>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</si>
  <si>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</si>
  <si>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</si>
  <si>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</si>
  <si>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</si>
  <si>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</si>
  <si>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</si>
  <si>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</si>
  <si>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</si>
  <si>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</si>
  <si>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</si>
  <si>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</si>
  <si>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</si>
  <si>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</si>
  <si>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</si>
  <si>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</si>
  <si>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</si>
  <si>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</si>
  <si>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</si>
  <si>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</si>
  <si>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</si>
  <si>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</si>
  <si>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</si>
  <si>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</si>
  <si>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</si>
  <si>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</si>
  <si>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</si>
  <si>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</si>
  <si>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</si>
  <si>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</si>
  <si>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</si>
  <si>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</si>
  <si>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</si>
  <si>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</si>
  <si>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</si>
  <si>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</si>
  <si>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</si>
  <si>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</si>
  <si>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</si>
  <si>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</si>
  <si>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</si>
  <si>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</si>
  <si>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</si>
  <si>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</si>
  <si>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</si>
  <si>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</si>
  <si>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</si>
  <si>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</si>
  <si>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</si>
  <si>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</si>
  <si>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</si>
  <si>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</si>
  <si>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</si>
  <si>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</si>
  <si>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</si>
  <si>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</si>
  <si>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</si>
  <si>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</si>
  <si>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</si>
  <si>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</si>
  <si>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</si>
  <si>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</si>
  <si>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</si>
  <si>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</si>
  <si>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</si>
  <si>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</si>
  <si>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</si>
  <si>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</si>
  <si>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</si>
  <si>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</si>
  <si>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</si>
  <si>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</si>
  <si>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</si>
  <si>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</si>
  <si>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</si>
  <si>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</si>
  <si>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</si>
  <si>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</si>
  <si>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</si>
  <si>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</si>
  <si>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</si>
  <si>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</si>
  <si>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</si>
  <si>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</si>
  <si>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</si>
  <si>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</si>
  <si>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</si>
  <si>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</si>
  <si>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</si>
  <si>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</si>
  <si>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</si>
  <si>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</si>
  <si>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</si>
  <si>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</si>
  <si>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</si>
  <si>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</si>
  <si>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</si>
  <si>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</si>
  <si>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</si>
  <si>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</si>
  <si>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</si>
  <si>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</si>
  <si>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</si>
  <si>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</si>
  <si>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</si>
  <si>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</si>
  <si>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</si>
  <si>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</si>
  <si>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</si>
  <si>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</si>
  <si>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</si>
  <si>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</si>
  <si>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</si>
  <si>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</si>
  <si>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</si>
  <si>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</si>
  <si>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</si>
  <si>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</si>
  <si>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</si>
  <si>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</si>
  <si>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</si>
  <si>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</si>
  <si>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</si>
  <si>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</si>
  <si>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</si>
  <si>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</si>
  <si>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</si>
  <si>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</si>
  <si>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</si>
  <si>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</si>
  <si>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</si>
  <si>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</si>
  <si>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</si>
  <si>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</si>
  <si>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</si>
  <si>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</si>
  <si>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</si>
  <si>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</si>
  <si>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</si>
  <si>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</si>
  <si>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</si>
  <si>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</si>
  <si>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</si>
  <si>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</si>
  <si>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</si>
  <si>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</si>
  <si>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</si>
  <si>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</si>
  <si>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</si>
  <si>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</si>
  <si>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</si>
  <si>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</si>
  <si>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</si>
  <si>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</si>
  <si>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</si>
  <si>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</si>
  <si>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</si>
  <si>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</si>
  <si>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</si>
  <si>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</si>
  <si>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</si>
  <si>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</si>
  <si>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</si>
  <si>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</si>
  <si>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</si>
  <si>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</si>
  <si>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</si>
  <si>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</si>
  <si>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</si>
  <si>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</si>
  <si>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</si>
  <si>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</si>
  <si>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</si>
  <si>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</si>
  <si>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</si>
  <si>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</si>
  <si>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</si>
  <si>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</si>
  <si>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</si>
  <si>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</si>
  <si>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</si>
  <si>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</si>
  <si>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</si>
  <si>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</si>
  <si>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</si>
  <si>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</si>
  <si>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</si>
  <si>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</si>
  <si>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</si>
  <si>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</si>
  <si>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</si>
  <si>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</si>
  <si>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</si>
  <si>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</si>
  <si>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</si>
  <si>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</si>
  <si>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</si>
  <si>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</si>
  <si>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</si>
  <si>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</si>
  <si>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</si>
  <si>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</si>
  <si>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</si>
  <si>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</si>
  <si>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</si>
  <si>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</si>
  <si>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</si>
  <si>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</si>
  <si>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</si>
  <si>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</si>
  <si>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</si>
  <si>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</si>
  <si>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</si>
  <si>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</si>
  <si>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</si>
  <si>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</si>
  <si>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</si>
  <si>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</si>
  <si>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</si>
  <si>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</si>
  <si>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</si>
  <si>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</si>
  <si>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</si>
  <si>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</si>
  <si>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</si>
  <si>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</si>
  <si>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</si>
  <si>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</si>
  <si>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</si>
  <si>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</si>
  <si>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</si>
  <si>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</si>
  <si>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</si>
  <si>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</si>
  <si>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</si>
  <si>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</si>
  <si>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</si>
  <si>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</si>
  <si>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</si>
  <si>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</si>
  <si>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</si>
  <si>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</si>
  <si>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</si>
  <si>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</si>
  <si>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</si>
  <si>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</si>
  <si>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</si>
  <si>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</si>
  <si>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</si>
  <si>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</si>
  <si>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</si>
  <si>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</si>
  <si>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</si>
  <si>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</si>
  <si>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</si>
  <si>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</si>
  <si>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</si>
  <si>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</si>
  <si>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</si>
  <si>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</si>
  <si>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</si>
  <si>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</si>
  <si>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</si>
  <si>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</si>
  <si>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</si>
  <si>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</si>
  <si>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</si>
  <si>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</si>
  <si>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</si>
  <si>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</si>
  <si>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</si>
  <si>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</si>
  <si>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</si>
  <si>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</si>
  <si>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</si>
  <si>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</si>
  <si>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</si>
  <si>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</si>
  <si>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</si>
  <si>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</si>
  <si>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</si>
  <si>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</si>
  <si>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</si>
  <si>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</si>
  <si>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</si>
  <si>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</si>
  <si>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</si>
  <si>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</si>
  <si>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</si>
  <si>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</si>
  <si>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</si>
  <si>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</si>
  <si>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</si>
  <si>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</si>
  <si>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</si>
  <si>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</si>
  <si>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</si>
  <si>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</si>
  <si>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</si>
  <si>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</si>
  <si>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</si>
  <si>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</si>
  <si>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</si>
  <si>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</si>
  <si>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</si>
  <si>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</si>
  <si>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</si>
  <si>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</si>
  <si>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</si>
  <si>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</si>
  <si>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</si>
  <si>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</si>
  <si>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</si>
  <si>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</si>
  <si>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</si>
  <si>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</si>
  <si>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</si>
  <si>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</si>
  <si>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</si>
  <si>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</si>
  <si>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</si>
  <si>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</si>
  <si>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</si>
  <si>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</si>
  <si>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</si>
  <si>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</si>
  <si>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</si>
  <si>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</si>
  <si>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</si>
  <si>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</si>
  <si>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</si>
  <si>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</si>
  <si>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</si>
  <si>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</si>
  <si>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</si>
  <si>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</si>
  <si>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</si>
  <si>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</si>
  <si>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</si>
  <si>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</si>
  <si>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</si>
  <si>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</si>
  <si>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</si>
  <si>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</si>
  <si>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</si>
  <si>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</si>
  <si>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</si>
  <si>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</si>
  <si>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</si>
  <si>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</si>
  <si>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</si>
  <si>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</si>
  <si>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</si>
  <si>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</si>
  <si>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</si>
  <si>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</si>
  <si>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</si>
  <si>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</si>
  <si>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</si>
  <si>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</si>
  <si>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</si>
  <si>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</si>
  <si>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</si>
  <si>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</si>
  <si>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</si>
  <si>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</si>
  <si>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</si>
  <si>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</si>
  <si>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</si>
  <si>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</si>
  <si>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</si>
  <si>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</si>
  <si>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</si>
  <si>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</si>
  <si>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</si>
  <si>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</si>
  <si>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</si>
  <si>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</si>
  <si>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</si>
  <si>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</si>
  <si>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</si>
  <si>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</si>
  <si>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</si>
  <si>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</si>
  <si>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</si>
  <si>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</si>
  <si>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</si>
  <si>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</si>
  <si>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</si>
  <si>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</si>
  <si>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</si>
  <si>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</si>
  <si>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</si>
  <si>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</si>
  <si>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</si>
  <si>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</si>
  <si>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</si>
  <si>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</si>
  <si>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</si>
  <si>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</si>
  <si>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</si>
  <si>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</si>
  <si>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</si>
  <si>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</si>
  <si>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</si>
  <si>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</si>
  <si>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</si>
  <si>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</si>
  <si>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</si>
  <si>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</si>
  <si>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</si>
  <si>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</si>
  <si>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</si>
  <si>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</si>
  <si>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</si>
  <si>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</si>
  <si>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</si>
  <si>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</si>
  <si>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</si>
  <si>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</si>
  <si>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</si>
  <si>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</si>
  <si>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</si>
  <si>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</si>
  <si>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</si>
  <si>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</si>
  <si>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</si>
  <si>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</si>
  <si>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</si>
  <si>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</si>
  <si>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</si>
  <si>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</si>
  <si>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</si>
  <si>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</si>
  <si>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</si>
  <si>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</si>
  <si>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</si>
  <si>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</si>
  <si>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</si>
  <si>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</si>
  <si>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</si>
  <si>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</si>
  <si>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</si>
  <si>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</si>
  <si>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</si>
  <si>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</si>
  <si>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</si>
  <si>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</si>
  <si>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</si>
  <si>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</si>
  <si>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</si>
  <si>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</si>
  <si>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</si>
  <si>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</si>
  <si>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</si>
  <si>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</si>
  <si>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</si>
  <si>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</si>
  <si>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</si>
  <si>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</si>
  <si>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</si>
  <si>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</si>
  <si>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</si>
  <si>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</si>
  <si>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</si>
  <si>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</si>
  <si>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</si>
  <si>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</si>
  <si>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</si>
  <si>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</si>
  <si>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</si>
  <si>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</si>
  <si>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</si>
  <si>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</si>
  <si>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</si>
  <si>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</si>
  <si>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</si>
  <si>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</si>
  <si>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</si>
  <si>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</si>
  <si>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</si>
  <si>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</si>
  <si>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</si>
  <si>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</si>
  <si>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</si>
  <si>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</si>
  <si>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</si>
  <si>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</si>
  <si>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</si>
  <si>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</si>
  <si>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</si>
  <si>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</si>
  <si>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</si>
  <si>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</si>
  <si>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</si>
  <si>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</si>
  <si>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</si>
  <si>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</si>
  <si>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</si>
  <si>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</si>
  <si>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</si>
  <si>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</si>
  <si>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</si>
  <si>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</si>
  <si>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</si>
  <si>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</si>
  <si>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</si>
  <si>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</si>
  <si>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</si>
  <si>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</si>
  <si>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</si>
  <si>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</si>
  <si>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</si>
  <si>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</si>
  <si>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</si>
  <si>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</si>
  <si>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</si>
  <si>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</si>
  <si>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</si>
  <si>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</si>
  <si>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</si>
  <si>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</si>
  <si>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</si>
  <si>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</si>
  <si>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</si>
  <si>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</si>
  <si>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</si>
  <si>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</si>
  <si>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</si>
  <si>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</si>
  <si>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</si>
  <si>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</si>
  <si>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</si>
  <si>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</si>
  <si>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</si>
  <si>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</si>
  <si>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</si>
  <si>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</si>
  <si>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</si>
  <si>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</si>
  <si>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</si>
  <si>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</si>
  <si>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</si>
  <si>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</si>
  <si>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</si>
  <si>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</si>
  <si>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</si>
  <si>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</si>
  <si>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</si>
  <si>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</si>
  <si>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</si>
  <si>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</si>
  <si>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</si>
  <si>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</si>
  <si>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</si>
  <si>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</si>
  <si>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</si>
  <si>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</si>
  <si>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</si>
  <si>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</si>
  <si>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</si>
  <si>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</si>
  <si>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</si>
  <si>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</si>
  <si>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</si>
  <si>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</si>
  <si>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</si>
  <si>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</si>
  <si>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</si>
  <si>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</si>
  <si>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</si>
  <si>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</si>
  <si>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</si>
  <si>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</si>
  <si>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</si>
  <si>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</si>
  <si>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</si>
  <si>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</si>
  <si>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</si>
  <si>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</si>
  <si>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</si>
  <si>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</si>
  <si>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</si>
  <si>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</si>
  <si>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</si>
  <si>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</si>
  <si>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</si>
  <si>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</si>
  <si>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</si>
  <si>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</si>
  <si>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</si>
  <si>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</si>
  <si>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</si>
  <si>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</si>
  <si>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</si>
  <si>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</si>
  <si>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</si>
  <si>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</si>
  <si>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</si>
  <si>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</si>
  <si>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</si>
  <si>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</si>
  <si>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</si>
  <si>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</si>
  <si>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</si>
  <si>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</si>
  <si>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</si>
  <si>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</si>
  <si>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</si>
  <si>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</si>
  <si>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</si>
  <si>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</si>
  <si>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</si>
  <si>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</si>
  <si>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</si>
  <si>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</si>
  <si>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</si>
  <si>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</si>
  <si>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</si>
  <si>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</si>
  <si>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</si>
  <si>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</si>
  <si>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</si>
  <si>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</si>
  <si>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</si>
  <si>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</si>
  <si>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</si>
  <si>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</si>
  <si>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</si>
  <si>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</si>
  <si>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</si>
  <si>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</si>
  <si>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</si>
  <si>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</si>
  <si>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</si>
  <si>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</si>
  <si>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</si>
  <si>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</si>
  <si>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</si>
  <si>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</si>
  <si>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</si>
  <si>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</si>
  <si>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</si>
  <si>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</si>
  <si>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</si>
  <si>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</si>
  <si>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</si>
  <si>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</si>
  <si>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</si>
  <si>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</si>
  <si>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</si>
  <si>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</si>
  <si>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</si>
  <si>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</si>
  <si>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</si>
  <si>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</si>
  <si>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</si>
  <si>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</si>
  <si>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</si>
  <si>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</si>
  <si>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</si>
  <si>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</si>
  <si>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</si>
  <si>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</si>
  <si>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</si>
  <si>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</si>
  <si>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</si>
  <si>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</si>
  <si>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</si>
  <si>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</si>
  <si>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</si>
  <si>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</si>
  <si>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</si>
  <si>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</si>
  <si>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</si>
  <si>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</si>
  <si>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</si>
  <si>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</si>
  <si>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</si>
  <si>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</si>
  <si>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</si>
  <si>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</si>
  <si>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</si>
  <si>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</si>
  <si>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</si>
  <si>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</si>
  <si>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</si>
  <si>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</si>
  <si>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</si>
  <si>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</si>
  <si>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</si>
  <si>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</si>
  <si>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</si>
  <si>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</si>
  <si>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</si>
  <si>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</si>
  <si>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</si>
  <si>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</si>
  <si>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</si>
  <si>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</si>
  <si>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</si>
  <si>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</si>
  <si>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</si>
  <si>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</si>
  <si>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</si>
  <si>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</si>
  <si>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</si>
  <si>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</si>
  <si>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</si>
  <si>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</si>
  <si>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</si>
  <si>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</si>
  <si>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</si>
  <si>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</si>
  <si>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</si>
  <si>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</si>
  <si>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</si>
  <si>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</si>
  <si>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</si>
  <si>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</si>
  <si>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</si>
  <si>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</si>
  <si>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</si>
  <si>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</si>
  <si>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</si>
  <si>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</si>
  <si>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</si>
  <si>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</si>
  <si>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</si>
  <si>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</si>
  <si>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</si>
  <si>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</si>
  <si>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</si>
  <si>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</si>
  <si>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</si>
  <si>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</si>
  <si>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</si>
  <si>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</si>
  <si>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</si>
  <si>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</si>
  <si>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</si>
  <si>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</si>
  <si>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</si>
  <si>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</si>
  <si>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</si>
  <si>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</si>
  <si>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</si>
  <si>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</si>
  <si>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</si>
  <si>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</si>
  <si>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</si>
  <si>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</si>
  <si>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</si>
  <si>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</si>
  <si>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</si>
  <si>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</si>
  <si>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</si>
  <si>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</si>
  <si>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</si>
  <si>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</si>
  <si>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</si>
  <si>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</si>
  <si>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</si>
  <si>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</si>
  <si>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</si>
  <si>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</si>
  <si>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</si>
  <si>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</si>
  <si>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</si>
  <si>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</si>
  <si>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</si>
  <si>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</si>
  <si>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</si>
  <si>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</si>
  <si>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</si>
  <si>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</si>
  <si>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</si>
  <si>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</si>
  <si>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</si>
  <si>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</si>
  <si>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</si>
  <si>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</si>
  <si>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</si>
  <si>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</si>
  <si>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</si>
  <si>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</si>
  <si>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</si>
  <si>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</si>
  <si>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</si>
  <si>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</si>
  <si>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</si>
  <si>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</si>
  <si>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</si>
  <si>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</si>
  <si>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</si>
  <si>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</si>
  <si>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</si>
  <si>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</si>
  <si>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</si>
  <si>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</si>
  <si>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</si>
  <si>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</si>
  <si>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</si>
  <si>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</si>
  <si>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</si>
  <si>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</si>
  <si>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</si>
  <si>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</si>
  <si>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</si>
  <si>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</si>
  <si>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</si>
  <si>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</si>
  <si>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</si>
  <si>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</si>
  <si>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</si>
  <si>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</si>
  <si>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</si>
  <si>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</si>
  <si>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</si>
  <si>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</si>
  <si>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</si>
  <si>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</si>
  <si>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</si>
  <si>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</si>
  <si>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</si>
  <si>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</si>
  <si>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</si>
  <si>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</si>
  <si>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</si>
  <si>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</si>
  <si>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</si>
  <si>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</si>
  <si>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</si>
  <si>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</si>
  <si>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</si>
  <si>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</si>
  <si>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</si>
  <si>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</si>
  <si>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</si>
  <si>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</si>
  <si>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</si>
  <si>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</si>
  <si>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</si>
  <si>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</si>
  <si>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</si>
  <si>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</si>
  <si>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</si>
  <si>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</si>
  <si>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</si>
  <si>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</si>
  <si>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</si>
  <si>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</si>
  <si>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</si>
  <si>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</si>
  <si>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</si>
  <si>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</si>
  <si>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</si>
  <si>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</si>
  <si>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</si>
  <si>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</si>
  <si>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</si>
  <si>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</si>
  <si>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</si>
  <si>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</si>
  <si>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</si>
  <si>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</si>
  <si>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</si>
  <si>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</si>
  <si>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</si>
  <si>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</si>
  <si>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</si>
  <si>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</si>
  <si>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</si>
  <si>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</si>
  <si>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</si>
  <si>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</si>
  <si>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</si>
  <si>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</si>
  <si>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</si>
  <si>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</si>
  <si>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</si>
  <si>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</si>
  <si>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</si>
  <si>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</si>
  <si>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</si>
  <si>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</si>
  <si>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</si>
  <si>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</si>
  <si>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</si>
  <si>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</si>
  <si>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</si>
  <si>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</si>
  <si>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</si>
  <si>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</si>
  <si>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</si>
  <si>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</si>
  <si>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</si>
  <si>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</si>
  <si>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</si>
  <si>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</si>
  <si>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</si>
  <si>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</si>
  <si>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</si>
  <si>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</si>
  <si>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</si>
  <si>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</si>
  <si>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</si>
  <si>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</si>
  <si>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</si>
  <si>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</si>
  <si>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</si>
  <si>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</si>
  <si>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</si>
  <si>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</si>
  <si>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</si>
  <si>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</si>
  <si>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</si>
  <si>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</si>
  <si>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</si>
  <si>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</si>
  <si>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</si>
  <si>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</si>
  <si>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</si>
  <si>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</si>
  <si>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</si>
  <si>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</si>
  <si>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</si>
  <si>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</si>
  <si>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</si>
  <si>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</si>
  <si>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</si>
  <si>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</si>
  <si>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</si>
  <si>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</si>
  <si>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</si>
  <si>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</si>
  <si>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</si>
  <si>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</si>
  <si>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</si>
  <si>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</si>
  <si>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</si>
  <si>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</si>
  <si>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</si>
  <si>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</si>
  <si>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</si>
  <si>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</si>
  <si>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</si>
  <si>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</si>
  <si>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</si>
  <si>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</si>
  <si>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</si>
  <si>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</si>
  <si>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</si>
  <si>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</si>
  <si>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</si>
  <si>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</si>
  <si>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</si>
  <si>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</si>
  <si>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</si>
  <si>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</si>
  <si>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</si>
  <si>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</si>
  <si>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</si>
  <si>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</si>
  <si>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</si>
  <si>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</si>
  <si>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</si>
  <si>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</si>
  <si>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</si>
  <si>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</si>
  <si>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</si>
  <si>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</si>
  <si>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</si>
  <si>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</si>
  <si>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</si>
  <si>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</si>
  <si>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</si>
  <si>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</si>
  <si>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</si>
  <si>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</si>
  <si>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</si>
  <si>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</si>
  <si>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</si>
  <si>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</si>
  <si>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</si>
  <si>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</si>
  <si>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</si>
  <si>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</si>
  <si>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</si>
  <si>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</si>
  <si>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</si>
  <si>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</si>
  <si>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</si>
  <si>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</si>
  <si>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</si>
  <si>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</si>
  <si>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</si>
  <si>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</si>
  <si>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</si>
  <si>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</si>
  <si>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</si>
  <si>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</si>
  <si>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</si>
  <si>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</si>
  <si>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</si>
  <si>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</si>
  <si>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</si>
  <si>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</si>
  <si>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</si>
  <si>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</si>
  <si>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</si>
  <si>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</si>
  <si>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</si>
  <si>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</si>
  <si>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</si>
  <si>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</si>
  <si>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</si>
  <si>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</si>
  <si>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</si>
  <si>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</si>
  <si>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</si>
  <si>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</si>
  <si>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</si>
  <si>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</si>
  <si>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</si>
  <si>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</si>
  <si>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</si>
  <si>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</si>
  <si>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</si>
  <si>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</si>
  <si>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</si>
  <si>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</si>
  <si>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</si>
  <si>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</si>
  <si>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</si>
  <si>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</si>
  <si>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</si>
  <si>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</si>
  <si>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</si>
  <si>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</si>
  <si>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</si>
  <si>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</si>
  <si>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</si>
  <si>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</si>
  <si>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</si>
  <si>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</si>
  <si>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</si>
  <si>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</si>
  <si>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</si>
  <si>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</si>
  <si>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</si>
  <si>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</si>
  <si>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</si>
  <si>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</si>
  <si>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</si>
  <si>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</si>
  <si>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</si>
  <si>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</si>
  <si>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</si>
  <si>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</si>
  <si>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</si>
  <si>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</si>
  <si>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</si>
  <si>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</si>
  <si>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</si>
  <si>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</si>
  <si>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</si>
  <si>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</si>
  <si>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</si>
  <si>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</si>
  <si>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</si>
  <si>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</si>
  <si>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</si>
  <si>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</si>
  <si>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</si>
  <si>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</si>
  <si>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</si>
  <si>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</si>
  <si>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</si>
  <si>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</si>
  <si>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</si>
  <si>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</si>
  <si>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</si>
  <si>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</si>
  <si>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</si>
  <si>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</si>
  <si>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</si>
  <si>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</si>
  <si>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</si>
  <si>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</si>
  <si>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</si>
  <si>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</si>
  <si>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</si>
  <si>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</si>
  <si>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</si>
  <si>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</si>
  <si>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</si>
  <si>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</si>
  <si>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</si>
  <si>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</si>
  <si>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</si>
  <si>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</si>
  <si>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</si>
  <si>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</si>
  <si>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</si>
  <si>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</si>
  <si>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</si>
  <si>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</si>
  <si>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</si>
  <si>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</si>
  <si>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</si>
  <si>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</si>
  <si>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</si>
  <si>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</si>
  <si>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</si>
  <si>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</si>
  <si>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</si>
  <si>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</si>
  <si>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</si>
  <si>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</si>
  <si>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</si>
  <si>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</si>
  <si>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</si>
  <si>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</si>
  <si>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</si>
  <si>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</si>
  <si>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</si>
  <si>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</si>
  <si>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</si>
  <si>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</si>
  <si>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</si>
  <si>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</si>
  <si>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</si>
  <si>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</si>
  <si>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</si>
  <si>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</si>
  <si>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</si>
  <si>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</si>
  <si>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</si>
  <si>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</si>
  <si>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</si>
  <si>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</si>
  <si>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</si>
  <si>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</si>
  <si>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</si>
  <si>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</si>
  <si>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</si>
  <si>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</si>
  <si>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</si>
  <si>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</si>
  <si>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</si>
  <si>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</si>
  <si>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</si>
  <si>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</si>
  <si>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</si>
  <si>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</si>
  <si>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</si>
  <si>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</si>
  <si>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</si>
  <si>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</si>
  <si>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</si>
  <si>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</si>
  <si>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</si>
  <si>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</si>
  <si>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</si>
  <si>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</si>
  <si>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</si>
  <si>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</si>
  <si>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</si>
  <si>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</si>
  <si>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</si>
  <si>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</si>
  <si>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</si>
  <si>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</si>
  <si>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</si>
  <si>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</si>
  <si>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</si>
  <si>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</si>
  <si>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</si>
  <si>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</si>
  <si>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</si>
  <si>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</si>
  <si>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</si>
  <si>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</si>
  <si>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</si>
  <si>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</si>
  <si>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</si>
  <si>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</si>
  <si>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</si>
  <si>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</si>
  <si>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</si>
  <si>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</si>
  <si>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</si>
  <si>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</si>
  <si>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</si>
  <si>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</si>
  <si>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</si>
  <si>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</si>
  <si>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</si>
  <si>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</si>
  <si>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</si>
  <si>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</si>
  <si>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</si>
  <si>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</si>
  <si>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</si>
  <si>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</si>
  <si>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</si>
  <si>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</si>
  <si>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</si>
  <si>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</si>
  <si>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</si>
  <si>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</si>
  <si>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</si>
  <si>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</si>
  <si>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</si>
  <si>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</si>
  <si>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</si>
  <si>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</si>
  <si>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</si>
  <si>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</si>
  <si>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</si>
  <si>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</si>
  <si>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</si>
  <si>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</si>
  <si>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</si>
  <si>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</si>
  <si>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</si>
  <si>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</si>
  <si>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</si>
  <si>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</si>
  <si>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</si>
  <si>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</si>
  <si>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</si>
  <si>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</si>
  <si>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</si>
  <si>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</si>
  <si>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</si>
  <si>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</si>
  <si>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</si>
  <si>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</si>
  <si>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</si>
  <si>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</si>
  <si>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</si>
  <si>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</si>
  <si>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</si>
  <si>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</si>
  <si>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</si>
  <si>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</si>
  <si>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</si>
  <si>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</si>
  <si>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</si>
  <si>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</si>
  <si>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</si>
  <si>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</si>
  <si>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</si>
  <si>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</si>
  <si>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</si>
  <si>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</si>
  <si>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</si>
  <si>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</si>
  <si>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</si>
  <si>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</si>
  <si>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</si>
  <si>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</si>
  <si>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</si>
  <si>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</si>
  <si>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</si>
  <si>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</si>
  <si>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</si>
  <si>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</si>
  <si>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</si>
  <si>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</si>
  <si>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</si>
  <si>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</si>
  <si>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</si>
  <si>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</si>
  <si>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</si>
  <si>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</si>
  <si>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</si>
  <si>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</si>
  <si>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</si>
  <si>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</si>
  <si>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</si>
  <si>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</si>
  <si>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</si>
  <si>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</si>
  <si>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</si>
  <si>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</si>
  <si>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</si>
  <si>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</si>
  <si>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</si>
  <si>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</si>
  <si>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</si>
  <si>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</si>
  <si>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</si>
  <si>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</si>
  <si>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</si>
  <si>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</si>
  <si>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</si>
  <si>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</si>
  <si>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</si>
  <si>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</si>
  <si>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</si>
  <si>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</si>
  <si>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</si>
  <si>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</si>
  <si>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</si>
  <si>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</si>
  <si>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</si>
  <si>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</si>
  <si>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</si>
  <si>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</si>
  <si>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</si>
  <si>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</si>
  <si>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</si>
  <si>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</si>
  <si>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</si>
  <si>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</si>
  <si>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</si>
  <si>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</si>
  <si>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</si>
  <si>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</si>
  <si>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</si>
  <si>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</si>
  <si>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</si>
  <si>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</si>
  <si>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</si>
  <si>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</si>
  <si>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</si>
  <si>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</si>
  <si>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</si>
  <si>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</si>
  <si>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</si>
  <si>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</si>
  <si>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</si>
  <si>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</si>
  <si>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</si>
  <si>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</si>
  <si>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</si>
  <si>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</si>
  <si>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</si>
  <si>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</si>
  <si>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</si>
  <si>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</si>
  <si>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</si>
  <si>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</si>
  <si>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</si>
  <si>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</si>
  <si>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</si>
  <si>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</si>
  <si>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</si>
  <si>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</si>
  <si>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</si>
  <si>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</si>
  <si>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</si>
  <si>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</si>
  <si>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</si>
  <si>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</si>
  <si>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</si>
  <si>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</si>
  <si>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</si>
  <si>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</si>
  <si>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</si>
  <si>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</si>
  <si>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</si>
  <si>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</si>
  <si>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</si>
  <si>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</si>
  <si>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</si>
  <si>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</si>
  <si>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</si>
  <si>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</si>
  <si>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</si>
  <si>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</si>
  <si>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</si>
  <si>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</si>
  <si>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</si>
  <si>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</si>
  <si>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</si>
  <si>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</si>
  <si>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</si>
  <si>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</si>
  <si>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</si>
  <si>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</si>
  <si>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</si>
  <si>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</si>
  <si>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</si>
  <si>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</si>
  <si>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</si>
  <si>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</si>
  <si>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</si>
  <si>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</si>
  <si>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</si>
  <si>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</si>
  <si>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</si>
  <si>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</si>
  <si>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</si>
  <si>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</si>
  <si>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</si>
  <si>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</si>
  <si>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</si>
  <si>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</si>
  <si>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</si>
  <si>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</si>
  <si>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</si>
  <si>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</si>
  <si>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</si>
  <si>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</si>
  <si>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</si>
  <si>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</si>
  <si>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</si>
  <si>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</si>
  <si>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</si>
  <si>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</si>
  <si>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</si>
  <si>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</si>
  <si>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</si>
  <si>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</si>
  <si>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</si>
  <si>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</si>
  <si>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</si>
  <si>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</si>
  <si>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</si>
  <si>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</si>
  <si>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</si>
  <si>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</si>
  <si>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</si>
  <si>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</si>
  <si>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</si>
  <si>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</si>
  <si>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</si>
  <si>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</si>
  <si>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</si>
  <si>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</si>
  <si>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</si>
  <si>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</si>
  <si>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</si>
  <si>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</si>
  <si>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</si>
  <si>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</si>
  <si>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</si>
  <si>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</si>
  <si>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</si>
  <si>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</si>
  <si>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</si>
  <si>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</si>
  <si>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</si>
  <si>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</si>
  <si>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</si>
  <si>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</si>
  <si>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</si>
  <si>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</si>
  <si>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</si>
  <si>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</si>
  <si>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</si>
  <si>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</si>
  <si>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</si>
  <si>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</si>
  <si>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</si>
  <si>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</si>
  <si>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</si>
  <si>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</si>
  <si>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</si>
  <si>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</si>
  <si>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</si>
  <si>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</si>
  <si>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</si>
  <si>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</si>
  <si>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</si>
  <si>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</si>
  <si>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</si>
  <si>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</si>
  <si>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</si>
  <si>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</si>
  <si>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</si>
  <si>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</si>
  <si>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</si>
  <si>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</si>
  <si>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</si>
  <si>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</si>
  <si>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</si>
  <si>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</si>
  <si>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</si>
  <si>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</si>
  <si>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</si>
  <si>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</si>
  <si>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</si>
  <si>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</si>
  <si>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</si>
  <si>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</si>
  <si>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</si>
  <si>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</si>
  <si>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</si>
  <si>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</si>
  <si>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</si>
  <si>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</si>
  <si>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</si>
  <si>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</si>
  <si>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</si>
  <si>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</si>
  <si>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</si>
  <si>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</si>
  <si>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</si>
  <si>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</si>
  <si>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</si>
  <si>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</si>
  <si>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</si>
  <si>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</si>
  <si>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</si>
  <si>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</si>
  <si>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</si>
  <si>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</si>
  <si>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</si>
  <si>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</si>
  <si>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</si>
  <si>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</si>
  <si>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</si>
  <si>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</si>
  <si>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</si>
  <si>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</si>
  <si>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</si>
  <si>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</si>
  <si>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</si>
  <si>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</si>
  <si>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</si>
  <si>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</si>
  <si>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</si>
  <si>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</si>
  <si>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</si>
  <si>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</si>
  <si>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</si>
  <si>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</si>
  <si>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</si>
  <si>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</si>
  <si>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</si>
  <si>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</si>
  <si>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</si>
  <si>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</si>
  <si>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</si>
  <si>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</si>
  <si>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</si>
  <si>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</si>
  <si>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</si>
  <si>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</si>
  <si>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</si>
  <si>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</si>
  <si>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</si>
  <si>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</si>
  <si>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</si>
  <si>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</si>
  <si>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</si>
  <si>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</si>
  <si>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</si>
  <si>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</si>
  <si>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</si>
  <si>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</si>
  <si>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</si>
  <si>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</si>
  <si>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</si>
  <si>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</si>
  <si>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</si>
  <si>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</si>
  <si>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</si>
  <si>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</si>
  <si>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</si>
  <si>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</si>
  <si>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</si>
  <si>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</si>
  <si>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</si>
  <si>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</si>
  <si>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</si>
  <si>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</si>
  <si>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</si>
  <si>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</si>
  <si>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</si>
  <si>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</si>
  <si>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</si>
  <si>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</si>
  <si>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</si>
  <si>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</si>
  <si>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</si>
  <si>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</si>
  <si>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</si>
  <si>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</si>
  <si>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</si>
  <si>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</si>
  <si>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</si>
  <si>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</si>
  <si>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</si>
  <si>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</si>
  <si>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</si>
  <si>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</si>
  <si>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</si>
  <si>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</si>
  <si>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</si>
  <si>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</si>
  <si>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</si>
  <si>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</si>
  <si>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</si>
  <si>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</si>
  <si>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</si>
  <si>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</si>
  <si>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</si>
  <si>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</si>
  <si>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</si>
  <si>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</si>
  <si>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</si>
  <si>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</si>
  <si>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</si>
  <si>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</si>
  <si>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</si>
  <si>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</si>
  <si>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</si>
  <si>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</si>
  <si>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</si>
  <si>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</si>
  <si>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</si>
  <si>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</si>
  <si>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</si>
  <si>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</si>
  <si>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</si>
  <si>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</si>
  <si>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</si>
  <si>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</si>
  <si>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</si>
  <si>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</si>
  <si>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</si>
  <si>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</si>
  <si>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</si>
  <si>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</si>
  <si>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</si>
  <si>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</si>
  <si>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</si>
  <si>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</si>
  <si>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</si>
  <si>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</si>
  <si>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</si>
  <si>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</si>
  <si>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</si>
  <si>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</si>
  <si>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</si>
  <si>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</si>
  <si>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</si>
  <si>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</si>
  <si>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</si>
  <si>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</si>
  <si>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</si>
  <si>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</si>
  <si>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</si>
  <si>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</si>
  <si>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</si>
  <si>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</si>
  <si>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</si>
  <si>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</si>
  <si>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</si>
  <si>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</si>
  <si>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</si>
  <si>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</si>
  <si>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</si>
  <si>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</si>
  <si>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</si>
  <si>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</si>
  <si>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</si>
  <si>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</si>
  <si>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</si>
  <si>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</si>
  <si>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</si>
  <si>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</si>
  <si>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</si>
  <si>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</si>
  <si>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</si>
  <si>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</si>
  <si>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</si>
  <si>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</si>
  <si>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</si>
  <si>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</si>
  <si>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</si>
  <si>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</si>
  <si>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</si>
  <si>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</si>
  <si>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</si>
  <si>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</si>
  <si>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</si>
  <si>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</si>
  <si>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</si>
  <si>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</si>
  <si>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</si>
  <si>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</si>
  <si>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</si>
  <si>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</si>
  <si>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</si>
  <si>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</si>
  <si>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</si>
  <si>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</si>
  <si>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</si>
  <si>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</si>
  <si>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</si>
  <si>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</si>
  <si>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</si>
  <si>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</si>
  <si>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</si>
  <si>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</si>
  <si>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</si>
  <si>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</si>
  <si>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</si>
  <si>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</si>
  <si>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</si>
  <si>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</si>
  <si>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</si>
  <si>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</si>
  <si>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</si>
  <si>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</si>
  <si>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</si>
  <si>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</si>
  <si>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</si>
  <si>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</si>
  <si>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</si>
  <si>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</si>
  <si>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</si>
  <si>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</si>
  <si>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</si>
  <si>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</si>
  <si>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</si>
  <si>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</si>
  <si>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</si>
  <si>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</si>
  <si>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</si>
  <si>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</si>
  <si>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</si>
  <si>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</si>
  <si>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</si>
  <si>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</si>
  <si>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</si>
  <si>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</si>
  <si>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</si>
  <si>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</si>
  <si>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</si>
  <si>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</si>
  <si>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</si>
  <si>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</si>
  <si>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</si>
  <si>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</si>
  <si>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</si>
  <si>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</si>
  <si>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</si>
  <si>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</si>
  <si>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</si>
  <si>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</si>
  <si>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</si>
  <si>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</si>
  <si>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</si>
  <si>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</si>
  <si>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</si>
  <si>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</si>
  <si>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</si>
  <si>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</si>
  <si>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</si>
  <si>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</si>
  <si>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</si>
  <si>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</si>
  <si>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</si>
  <si>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</si>
  <si>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</si>
  <si>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</si>
  <si>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</si>
  <si>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</si>
  <si>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</si>
  <si>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</si>
  <si>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</si>
  <si>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</si>
  <si>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</si>
  <si>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</si>
  <si>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</si>
  <si>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</si>
  <si>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</si>
  <si>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</si>
  <si>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</si>
  <si>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</si>
  <si>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</si>
  <si>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</si>
  <si>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</si>
  <si>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</si>
  <si>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</si>
  <si>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</si>
  <si>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</si>
  <si>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</si>
  <si>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</si>
  <si>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</si>
  <si>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</si>
  <si>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</si>
  <si>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</si>
  <si>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</si>
  <si>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</si>
  <si>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</si>
  <si>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</si>
  <si>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</si>
  <si>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</si>
  <si>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</si>
  <si>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</si>
  <si>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</si>
  <si>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</si>
  <si>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</si>
  <si>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</si>
  <si>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</si>
  <si>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</si>
  <si>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</si>
  <si>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</si>
  <si>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</si>
  <si>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</si>
  <si>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</si>
  <si>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</si>
  <si>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</si>
  <si>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</si>
  <si>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</si>
  <si>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</si>
  <si>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</si>
  <si>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</si>
  <si>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</si>
  <si>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</si>
  <si>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</si>
  <si>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</si>
  <si>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</si>
  <si>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</si>
  <si>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</si>
  <si>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</si>
  <si>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</si>
  <si>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</si>
  <si>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</si>
  <si>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</si>
  <si>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</si>
  <si>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</si>
  <si>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</si>
  <si>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</si>
  <si>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</si>
  <si>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</si>
  <si>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</si>
  <si>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</si>
  <si>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</si>
  <si>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</si>
  <si>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</si>
  <si>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</si>
  <si>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</si>
  <si>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</si>
  <si>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</si>
  <si>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</si>
  <si>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</si>
  <si>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</si>
  <si>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</si>
  <si>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</si>
  <si>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</si>
  <si>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</si>
  <si>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</si>
  <si>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</si>
  <si>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</si>
  <si>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</si>
  <si>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</si>
  <si>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</si>
  <si>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</si>
  <si>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</si>
  <si>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</si>
  <si>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</si>
  <si>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</si>
  <si>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</si>
  <si>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</si>
  <si>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</si>
  <si>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</si>
  <si>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</si>
  <si>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</si>
  <si>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</si>
  <si>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</si>
  <si>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</si>
  <si>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</si>
  <si>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</si>
  <si>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</si>
  <si>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</si>
  <si>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</si>
  <si>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</si>
  <si>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</si>
  <si>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</si>
  <si>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</si>
  <si>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</si>
  <si>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</si>
  <si>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</si>
  <si>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</si>
  <si>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</si>
  <si>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</si>
  <si>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</si>
  <si>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</si>
  <si>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</si>
  <si>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</si>
  <si>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</si>
  <si>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</si>
  <si>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</si>
  <si>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</si>
  <si>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</si>
  <si>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</si>
  <si>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</si>
  <si>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</si>
  <si>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</si>
  <si>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</si>
  <si>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</si>
  <si>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</si>
  <si>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</si>
  <si>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</si>
  <si>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</si>
  <si>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</si>
  <si>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</si>
  <si>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</si>
  <si>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</si>
  <si>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</si>
  <si>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</si>
  <si>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</si>
  <si>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</si>
  <si>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</si>
  <si>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</si>
  <si>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</si>
  <si>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</si>
  <si>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</si>
  <si>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</si>
  <si>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</si>
  <si>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</si>
  <si>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</si>
  <si>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</si>
  <si>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</si>
  <si>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</si>
  <si>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</si>
  <si>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</si>
  <si>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</si>
  <si>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</si>
  <si>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</si>
  <si>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</si>
  <si>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</si>
  <si>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</si>
  <si>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</si>
  <si>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</si>
  <si>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</si>
  <si>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</si>
  <si>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</si>
  <si>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</si>
  <si>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</si>
  <si>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</si>
  <si>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</si>
  <si>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</si>
  <si>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</si>
  <si>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</si>
  <si>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</si>
  <si>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</si>
  <si>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</si>
  <si>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</si>
  <si>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</si>
  <si>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</si>
  <si>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</si>
  <si>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</si>
  <si>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</si>
  <si>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</si>
  <si>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</si>
  <si>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</si>
  <si>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</si>
  <si>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</si>
  <si>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</si>
  <si>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</si>
  <si>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</si>
  <si>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</si>
  <si>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</si>
  <si>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</si>
  <si>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</si>
  <si>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</si>
  <si>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</si>
  <si>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</si>
  <si>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</si>
  <si>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</si>
  <si>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</si>
  <si>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</si>
  <si>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</si>
  <si>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</si>
  <si>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</si>
  <si>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</si>
  <si>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</si>
  <si>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</si>
  <si>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</si>
  <si>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</si>
  <si>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</si>
  <si>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</si>
  <si>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</si>
  <si>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</si>
  <si>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</si>
  <si>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</si>
  <si>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</si>
  <si>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</si>
  <si>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</si>
  <si>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</si>
  <si>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</si>
  <si>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</si>
  <si>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</si>
  <si>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</si>
  <si>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</si>
  <si>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</si>
  <si>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</si>
  <si>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</si>
  <si>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</si>
  <si>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</si>
  <si>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</si>
  <si>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</si>
  <si>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</si>
  <si>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</si>
  <si>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</si>
  <si>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</si>
  <si>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</si>
  <si>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</si>
  <si>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</si>
  <si>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</si>
  <si>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</si>
  <si>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</si>
  <si>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</si>
  <si>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</si>
  <si>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</si>
  <si>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</si>
  <si>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</si>
  <si>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</si>
  <si>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</si>
  <si>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</si>
  <si>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</si>
  <si>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</si>
  <si>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</si>
  <si>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</si>
  <si>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</si>
  <si>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</si>
  <si>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</si>
  <si>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</si>
  <si>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</si>
  <si>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</si>
  <si>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</si>
  <si>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</si>
  <si>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</si>
  <si>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</si>
  <si>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</si>
  <si>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</si>
  <si>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</si>
  <si>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</si>
  <si>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</si>
  <si>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</si>
  <si>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</si>
  <si>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</si>
  <si>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</si>
  <si>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</si>
  <si>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</si>
  <si>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</si>
  <si>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</si>
  <si>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</si>
  <si>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</si>
  <si>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</si>
  <si>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</si>
  <si>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</si>
  <si>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</si>
  <si>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</si>
  <si>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</si>
  <si>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</si>
  <si>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</si>
  <si>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</si>
  <si>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</si>
  <si>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</si>
  <si>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</si>
  <si>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</si>
  <si>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</si>
  <si>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</si>
  <si>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</si>
  <si>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</si>
  <si>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</si>
  <si>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</si>
  <si>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</si>
  <si>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</si>
  <si>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</si>
  <si>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</si>
  <si>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</si>
  <si>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</si>
  <si>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</si>
  <si>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</si>
  <si>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</si>
  <si>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</si>
  <si>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</si>
  <si>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</si>
  <si>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</si>
  <si>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</si>
  <si>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</si>
  <si>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</si>
  <si>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</si>
  <si>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</si>
  <si>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</si>
  <si>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</si>
  <si>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</si>
  <si>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</si>
  <si>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</si>
  <si>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</si>
  <si>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</si>
  <si>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</si>
  <si>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</si>
  <si>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</si>
  <si>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</si>
  <si>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</si>
  <si>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</si>
  <si>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</si>
  <si>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</si>
  <si>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</si>
  <si>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</si>
  <si>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</si>
  <si>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</si>
  <si>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</si>
  <si>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</si>
  <si>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</si>
  <si>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</si>
  <si>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</si>
  <si>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</si>
  <si>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</si>
  <si>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</si>
  <si>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</si>
  <si>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</si>
  <si>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</si>
  <si>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</si>
  <si>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</si>
  <si>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</si>
  <si>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</si>
  <si>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</si>
  <si>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</si>
  <si>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</si>
  <si>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</si>
  <si>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</si>
  <si>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</si>
  <si>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</si>
  <si>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</si>
  <si>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</si>
  <si>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</si>
  <si>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</si>
  <si>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</si>
  <si>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</si>
  <si>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</si>
  <si>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</si>
  <si>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</si>
  <si>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</si>
  <si>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</si>
  <si>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</si>
  <si>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</si>
  <si>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</si>
  <si>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</si>
  <si>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</si>
  <si>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</si>
  <si>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</si>
  <si>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</si>
  <si>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</si>
  <si>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</si>
  <si>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</si>
  <si>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</si>
  <si>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</si>
  <si>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</si>
  <si>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</si>
  <si>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</si>
  <si>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</si>
  <si>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</si>
  <si>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</si>
  <si>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</si>
  <si>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</si>
  <si>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</si>
  <si>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</si>
  <si>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</si>
  <si>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</si>
  <si>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</si>
  <si>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</si>
  <si>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</si>
  <si>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</si>
  <si>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</si>
  <si>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</si>
  <si>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</si>
  <si>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</si>
  <si>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</si>
  <si>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</si>
  <si>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</si>
  <si>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</si>
  <si>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</si>
  <si>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</si>
  <si>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</si>
  <si>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</si>
  <si>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</si>
  <si>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</si>
  <si>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</si>
  <si>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</si>
  <si>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</si>
  <si>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</si>
  <si>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</si>
  <si>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</si>
  <si>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</si>
  <si>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</si>
  <si>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</si>
  <si>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</si>
  <si>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</si>
  <si>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</si>
  <si>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</si>
  <si>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</si>
  <si>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</si>
  <si>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</si>
  <si>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</si>
  <si>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</si>
  <si>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</si>
  <si>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</si>
  <si>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</si>
  <si>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</si>
  <si>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</si>
  <si>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</si>
  <si>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</si>
  <si>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</si>
  <si>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</si>
  <si>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</si>
  <si>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</si>
  <si>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</si>
  <si>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</si>
  <si>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</si>
  <si>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</si>
  <si>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</si>
  <si>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</si>
  <si>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</si>
  <si>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</si>
  <si>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</si>
  <si>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</si>
  <si>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</si>
  <si>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</si>
  <si>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</si>
  <si>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</si>
  <si>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</si>
  <si>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</si>
  <si>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</si>
  <si>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</si>
  <si>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</si>
  <si>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</si>
  <si>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</si>
  <si>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</si>
  <si>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</si>
  <si>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</si>
  <si>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</si>
  <si>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</si>
  <si>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</si>
  <si>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</si>
  <si>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</si>
  <si>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</si>
  <si>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</si>
  <si>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</si>
  <si>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</si>
  <si>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</si>
  <si>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</si>
  <si>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</si>
  <si>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</si>
  <si>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</si>
  <si>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</si>
  <si>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</si>
  <si>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</si>
  <si>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</si>
  <si>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</si>
  <si>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</si>
  <si>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</si>
  <si>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</si>
  <si>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</si>
  <si>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</si>
  <si>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</si>
  <si>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</si>
  <si>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</si>
  <si>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</si>
  <si>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</si>
  <si>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</si>
  <si>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</si>
  <si>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</si>
  <si>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</si>
  <si>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</si>
  <si>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</si>
  <si>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</si>
  <si>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</si>
  <si>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</si>
  <si>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</si>
  <si>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</si>
  <si>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</si>
  <si>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</si>
  <si>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</si>
  <si>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</si>
  <si>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</si>
  <si>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</si>
  <si>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</si>
  <si>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</si>
  <si>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</si>
  <si>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</si>
  <si>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</si>
  <si>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</si>
  <si>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</si>
  <si>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</si>
  <si>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</si>
  <si>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</si>
  <si>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</si>
  <si>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</si>
  <si>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</si>
  <si>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</si>
  <si>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</si>
  <si>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</si>
  <si>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</si>
  <si>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</si>
  <si>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</si>
  <si>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</si>
  <si>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</si>
  <si>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</si>
  <si>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</si>
  <si>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</si>
  <si>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</si>
  <si>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</si>
  <si>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</si>
  <si>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</si>
  <si>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</si>
  <si>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</si>
  <si>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</si>
  <si>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</si>
  <si>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</si>
  <si>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</si>
  <si>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</si>
  <si>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</si>
  <si>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</si>
  <si>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</si>
  <si>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</si>
  <si>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</si>
  <si>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</si>
  <si>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</si>
  <si>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</si>
  <si>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</si>
  <si>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</si>
  <si>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</si>
  <si>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</si>
  <si>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</si>
  <si>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</si>
  <si>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</si>
  <si>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</si>
  <si>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</si>
  <si>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</si>
  <si>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</si>
  <si>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</si>
  <si>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</si>
  <si>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</si>
  <si>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</si>
  <si>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</si>
  <si>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</si>
  <si>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</si>
  <si>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</si>
  <si>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</si>
  <si>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</si>
  <si>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</si>
  <si>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</si>
  <si>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</si>
  <si>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</si>
  <si>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</si>
  <si>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</si>
  <si>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</si>
  <si>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</si>
  <si>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</si>
  <si>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</si>
  <si>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</si>
  <si>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</si>
  <si>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</si>
  <si>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</si>
  <si>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</si>
  <si>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</si>
  <si>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</si>
  <si>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</si>
  <si>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</si>
  <si>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</si>
  <si>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</si>
  <si>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</si>
  <si>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</si>
  <si>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</si>
  <si>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</si>
  <si>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</si>
  <si>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</si>
  <si>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</si>
  <si>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</si>
  <si>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</si>
  <si>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</si>
  <si>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</si>
  <si>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</si>
  <si>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</si>
  <si>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</si>
  <si>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</si>
  <si>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</si>
  <si>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</si>
  <si>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</si>
  <si>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</si>
  <si>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</si>
  <si>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</si>
  <si>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</si>
  <si>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</si>
  <si>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</si>
  <si>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</si>
  <si>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</si>
  <si>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</si>
  <si>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</si>
  <si>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</si>
  <si>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</si>
  <si>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</si>
  <si>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</si>
  <si>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</si>
  <si>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</si>
  <si>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</si>
  <si>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</si>
  <si>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</si>
  <si>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</si>
  <si>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</si>
  <si>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</si>
  <si>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</si>
  <si>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</si>
  <si>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</si>
  <si>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</si>
  <si>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</si>
  <si>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</si>
  <si>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</si>
  <si>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</si>
  <si>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</si>
  <si>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</si>
  <si>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</si>
  <si>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</si>
  <si>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</si>
  <si>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</si>
  <si>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</si>
  <si>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</si>
  <si>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</si>
  <si>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</si>
  <si>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</si>
  <si>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</si>
  <si>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</si>
  <si>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</si>
  <si>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</si>
  <si>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</si>
  <si>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</si>
  <si>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</si>
  <si>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</si>
  <si>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</si>
  <si>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</si>
  <si>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</si>
  <si>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</si>
  <si>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</si>
  <si>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</si>
  <si>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</si>
  <si>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</si>
  <si>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</si>
  <si>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</si>
  <si>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</si>
  <si>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</si>
  <si>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</si>
  <si>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</si>
  <si>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</si>
  <si>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</si>
  <si>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</si>
  <si>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</si>
  <si>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</si>
  <si>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</si>
  <si>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</si>
  <si>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</si>
  <si>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</si>
  <si>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</si>
  <si>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</si>
  <si>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</si>
  <si>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</si>
  <si>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</si>
  <si>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</si>
  <si>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</si>
  <si>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</si>
  <si>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</si>
  <si>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</si>
  <si>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</si>
  <si>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</si>
  <si>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</si>
  <si>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</si>
  <si>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</si>
  <si>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</si>
  <si>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</si>
  <si>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</si>
  <si>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</si>
  <si>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</si>
  <si>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</si>
  <si>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</si>
  <si>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</si>
  <si>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</si>
  <si>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</si>
  <si>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</si>
  <si>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</si>
  <si>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</si>
  <si>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</si>
  <si>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</si>
  <si>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</si>
  <si>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</si>
  <si>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</si>
  <si>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</si>
  <si>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</si>
  <si>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</si>
  <si>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</si>
  <si>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</si>
  <si>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</si>
  <si>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</si>
  <si>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</si>
  <si>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</si>
  <si>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</si>
  <si>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</si>
  <si>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</si>
  <si>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</si>
  <si>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</si>
  <si>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</si>
  <si>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</si>
  <si>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</si>
  <si>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</si>
  <si>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</si>
  <si>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</si>
  <si>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</si>
  <si>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</si>
  <si>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</si>
  <si>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</si>
  <si>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</si>
  <si>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</si>
  <si>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</si>
  <si>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</si>
  <si>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</si>
  <si>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</si>
  <si>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</si>
  <si>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</si>
  <si>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</si>
  <si>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</si>
  <si>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</si>
  <si>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</si>
  <si>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</si>
  <si>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</si>
  <si>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</si>
  <si>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</si>
  <si>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</si>
  <si>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</si>
  <si>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</si>
  <si>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</si>
  <si>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</si>
  <si>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</si>
  <si>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</si>
  <si>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</si>
  <si>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</si>
  <si>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</si>
  <si>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</si>
  <si>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</si>
  <si>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</si>
  <si>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</si>
  <si>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</si>
  <si>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</si>
  <si>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</si>
  <si>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</si>
  <si>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</si>
  <si>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</si>
  <si>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</si>
  <si>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</si>
  <si>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</si>
  <si>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</si>
  <si>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</si>
  <si>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</si>
  <si>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</si>
  <si>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</si>
  <si>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</si>
  <si>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</si>
  <si>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</si>
  <si>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</si>
  <si>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</si>
  <si>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</si>
  <si>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</si>
  <si>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</si>
  <si>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</si>
  <si>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</si>
  <si>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</si>
  <si>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</si>
  <si>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</si>
  <si>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</si>
  <si>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</si>
  <si>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</si>
  <si>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</si>
  <si>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</si>
  <si>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</si>
  <si>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</si>
  <si>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</si>
  <si>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</si>
  <si>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</si>
  <si>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</si>
  <si>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</si>
  <si>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</si>
  <si>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</si>
  <si>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</si>
  <si>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</si>
  <si>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</si>
  <si>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</si>
  <si>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</si>
  <si>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</si>
  <si>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</si>
  <si>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</si>
  <si>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</si>
  <si>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</si>
  <si>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</si>
  <si>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</si>
  <si>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</si>
  <si>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</si>
  <si>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</si>
  <si>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</si>
  <si>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</si>
  <si>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</si>
  <si>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</si>
  <si>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</si>
  <si>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</si>
  <si>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</si>
  <si>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</si>
  <si>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</si>
  <si>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</si>
  <si>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</si>
  <si>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</si>
  <si>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</si>
  <si>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</si>
  <si>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</si>
  <si>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</si>
  <si>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</si>
  <si>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</si>
  <si>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</si>
  <si>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</si>
  <si>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</si>
  <si>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</si>
  <si>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</si>
  <si>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</si>
  <si>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</si>
  <si>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</si>
  <si>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</si>
  <si>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</si>
  <si>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</si>
  <si>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</si>
  <si>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</si>
  <si>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</si>
  <si>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</si>
  <si>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</si>
  <si>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</si>
  <si>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</si>
  <si>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</si>
  <si>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</si>
  <si>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</si>
  <si>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</si>
  <si>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</si>
  <si>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</si>
  <si>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</si>
  <si>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</si>
  <si>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</si>
  <si>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</si>
  <si>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</si>
  <si>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</si>
  <si>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</si>
  <si>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</si>
  <si>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</si>
  <si>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</si>
  <si>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</si>
  <si>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</si>
  <si>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</si>
  <si>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</si>
  <si>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</si>
  <si>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</si>
  <si>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</si>
  <si>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</si>
  <si>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</si>
  <si>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</si>
  <si>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</si>
  <si>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</si>
  <si>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</si>
  <si>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</si>
  <si>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</si>
  <si>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</si>
  <si>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</si>
  <si>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</si>
  <si>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</si>
  <si>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</si>
  <si>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</si>
  <si>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</si>
  <si>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</si>
  <si>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</si>
  <si>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</si>
  <si>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</si>
  <si>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</si>
  <si>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</si>
  <si>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</si>
  <si>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</si>
  <si>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</si>
  <si>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</si>
  <si>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</si>
  <si>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</si>
  <si>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</si>
  <si>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</si>
  <si>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</si>
  <si>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</si>
  <si>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</si>
  <si>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</si>
  <si>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</si>
  <si>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</si>
  <si>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</si>
  <si>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</si>
  <si>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</si>
  <si>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</si>
  <si>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</si>
  <si>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</si>
  <si>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</si>
  <si>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</si>
  <si>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</si>
  <si>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</si>
  <si>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</si>
  <si>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</si>
  <si>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</si>
  <si>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</si>
  <si>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</si>
  <si>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</si>
  <si>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</si>
  <si>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</si>
  <si>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</si>
  <si>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</si>
  <si>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</si>
  <si>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</si>
  <si>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</si>
  <si>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</si>
  <si>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</si>
  <si>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</si>
  <si>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</si>
  <si>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</si>
  <si>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</si>
  <si>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</si>
  <si>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</si>
  <si>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</si>
  <si>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</si>
  <si>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</si>
  <si>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</si>
  <si>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</si>
  <si>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</si>
  <si>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</si>
  <si>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</si>
  <si>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</si>
  <si>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</si>
  <si>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</si>
  <si>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</si>
  <si>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</si>
  <si>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</si>
  <si>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</si>
  <si>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</si>
  <si>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</si>
  <si>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</si>
  <si>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</si>
  <si>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</si>
  <si>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</si>
  <si>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</si>
  <si>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</si>
  <si>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</si>
  <si>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</si>
  <si>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</si>
  <si>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</si>
  <si>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</si>
  <si>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</si>
  <si>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</si>
  <si>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</si>
  <si>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</si>
  <si>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</si>
  <si>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</si>
  <si>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</si>
  <si>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</si>
  <si>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</si>
  <si>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</si>
  <si>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</si>
  <si>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</si>
  <si>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</si>
  <si>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</si>
  <si>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</si>
  <si>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</si>
  <si>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</si>
  <si>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</si>
  <si>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</si>
  <si>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</si>
  <si>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</si>
  <si>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</si>
  <si>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</si>
  <si>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</si>
  <si>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</si>
  <si>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</si>
  <si>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</si>
  <si>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</si>
  <si>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</si>
  <si>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</si>
  <si>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</si>
  <si>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</si>
  <si>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</si>
  <si>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</si>
  <si>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</si>
  <si>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</si>
  <si>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</si>
  <si>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</si>
  <si>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</si>
  <si>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</si>
  <si>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</si>
  <si>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</si>
  <si>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</si>
  <si>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</si>
  <si>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</si>
  <si>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</si>
  <si>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</si>
  <si>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</si>
  <si>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</si>
  <si>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</si>
  <si>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</si>
  <si>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</si>
  <si>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</si>
  <si>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</si>
  <si>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</si>
  <si>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</si>
  <si>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</si>
  <si>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</si>
  <si>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</si>
  <si>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</si>
  <si>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</si>
  <si>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</si>
  <si>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</si>
  <si>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</si>
  <si>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</si>
  <si>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</si>
  <si>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</si>
  <si>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</si>
  <si>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</si>
  <si>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</si>
  <si>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</si>
  <si>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</si>
  <si>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</si>
  <si>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</si>
  <si>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</si>
  <si>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</si>
  <si>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</si>
  <si>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</si>
  <si>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</si>
  <si>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</si>
  <si>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</si>
  <si>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</si>
  <si>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</si>
  <si>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</si>
  <si>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</si>
  <si>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</si>
  <si>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</si>
  <si>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</si>
  <si>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</si>
  <si>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</si>
  <si>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</si>
  <si>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</si>
  <si>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</si>
  <si>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</si>
  <si>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</si>
  <si>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</si>
  <si>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</si>
  <si>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</si>
  <si>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</si>
  <si>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</si>
  <si>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</si>
  <si>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</si>
  <si>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</si>
  <si>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</si>
  <si>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</si>
  <si>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</si>
  <si>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</si>
  <si>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</si>
  <si>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</si>
  <si>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</si>
  <si>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</si>
  <si>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</si>
  <si>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</si>
  <si>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</si>
  <si>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</si>
  <si>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</si>
  <si>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</si>
  <si>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</si>
  <si>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</si>
  <si>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</si>
  <si>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</si>
  <si>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</si>
  <si>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</si>
  <si>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</si>
  <si>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</si>
  <si>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</si>
  <si>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</si>
  <si>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</si>
  <si>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</si>
  <si>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</si>
  <si>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</si>
  <si>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</si>
  <si>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</si>
  <si>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</si>
  <si>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</si>
  <si>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</si>
  <si>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</si>
  <si>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</si>
  <si>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</si>
  <si>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</si>
  <si>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</si>
  <si>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</si>
  <si>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</si>
  <si>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</si>
  <si>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</si>
  <si>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</si>
  <si>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</si>
  <si>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</si>
  <si>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</si>
  <si>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</si>
  <si>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</si>
  <si>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</si>
  <si>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</si>
  <si>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</si>
  <si>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</si>
  <si>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</si>
  <si>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</si>
  <si>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</si>
  <si>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</si>
  <si>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</si>
  <si>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</si>
  <si>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</si>
  <si>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</si>
  <si>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</si>
  <si>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</si>
  <si>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</si>
  <si>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</si>
  <si>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</si>
  <si>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</si>
  <si>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</si>
  <si>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</si>
  <si>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</si>
  <si>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</si>
  <si>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</si>
  <si>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</si>
  <si>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</si>
  <si>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</si>
  <si>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</si>
  <si>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</si>
  <si>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</si>
  <si>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</si>
  <si>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</si>
  <si>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</si>
  <si>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</si>
  <si>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</si>
  <si>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</si>
  <si>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</si>
  <si>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</si>
  <si>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</si>
  <si>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</si>
  <si>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</si>
  <si>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</si>
  <si>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</si>
  <si>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</si>
  <si>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</si>
  <si>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</si>
  <si>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</si>
  <si>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</si>
  <si>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</si>
  <si>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</si>
  <si>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</si>
  <si>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</si>
  <si>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</si>
  <si>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</si>
  <si>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</si>
  <si>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</si>
  <si>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</si>
  <si>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</si>
  <si>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</si>
  <si>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</si>
  <si>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</si>
  <si>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</si>
  <si>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</si>
  <si>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</si>
  <si>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</si>
  <si>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</si>
  <si>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</si>
  <si>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</si>
  <si>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</si>
  <si>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</si>
  <si>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</si>
  <si>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</si>
  <si>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</si>
  <si>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</si>
  <si>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</si>
  <si>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</si>
  <si>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</si>
  <si>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</si>
  <si>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</si>
  <si>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</si>
  <si>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</si>
  <si>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</si>
  <si>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</si>
  <si>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</si>
  <si>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</si>
  <si>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</si>
  <si>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</si>
  <si>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</si>
  <si>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</si>
  <si>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</si>
  <si>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</si>
  <si>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</si>
  <si>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</si>
  <si>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</si>
  <si>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</si>
  <si>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</si>
  <si>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</si>
  <si>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</si>
  <si>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</si>
  <si>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</si>
  <si>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</si>
  <si>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</si>
  <si>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</si>
  <si>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</si>
  <si>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</si>
  <si>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</si>
  <si>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</si>
  <si>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</si>
  <si>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</si>
  <si>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</si>
  <si>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</si>
  <si>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</si>
  <si>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</si>
  <si>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</si>
  <si>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</si>
  <si>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</si>
  <si>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</si>
  <si>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</si>
  <si>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</si>
  <si>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</si>
  <si>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</si>
  <si>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</si>
  <si>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</si>
  <si>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</si>
  <si>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</si>
  <si>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</si>
  <si>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</si>
  <si>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</si>
  <si>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</si>
  <si>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</si>
  <si>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</si>
  <si>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</si>
  <si>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</si>
  <si>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</si>
  <si>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</si>
  <si>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</si>
  <si>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</si>
  <si>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</si>
  <si>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</si>
  <si>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</si>
  <si>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</si>
  <si>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</si>
  <si>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</si>
  <si>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</si>
  <si>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</si>
  <si>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</si>
  <si>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</si>
  <si>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</si>
  <si>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</si>
  <si>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</si>
  <si>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</si>
  <si>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</si>
  <si>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</si>
  <si>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</si>
  <si>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</si>
  <si>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</si>
  <si>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</si>
  <si>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</si>
  <si>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</si>
  <si>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</si>
  <si>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</si>
  <si>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</si>
  <si>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</si>
  <si>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</si>
  <si>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</si>
  <si>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</si>
  <si>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</si>
  <si>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</si>
  <si>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</si>
  <si>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</si>
  <si>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</si>
  <si>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</si>
  <si>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</si>
  <si>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</si>
  <si>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</si>
  <si>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</si>
  <si>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</si>
  <si>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</si>
  <si>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</si>
  <si>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</si>
  <si>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</si>
  <si>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</si>
  <si>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</si>
  <si>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</si>
  <si>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</si>
  <si>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</si>
  <si>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</si>
  <si>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</si>
  <si>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</si>
  <si>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</si>
  <si>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</si>
  <si>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</si>
  <si>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</si>
  <si>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</si>
  <si>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</si>
  <si>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</si>
  <si>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</si>
  <si>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</si>
  <si>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</si>
  <si>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</si>
  <si>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</si>
  <si>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</si>
  <si>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</si>
  <si>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</si>
  <si>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</si>
  <si>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</si>
  <si>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</si>
  <si>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</si>
  <si>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</si>
  <si>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</si>
  <si>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</si>
  <si>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</si>
  <si>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</si>
  <si>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</si>
  <si>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</si>
  <si>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</si>
  <si>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</si>
  <si>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</si>
  <si>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</si>
  <si>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</si>
  <si>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</si>
  <si>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</si>
  <si>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</si>
  <si>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</si>
  <si>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</si>
  <si>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</si>
  <si>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</si>
  <si>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</si>
  <si>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</si>
  <si>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</si>
  <si>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</si>
  <si>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</si>
  <si>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</si>
  <si>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</si>
  <si>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</si>
  <si>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</si>
  <si>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</si>
  <si>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</si>
  <si>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</si>
  <si>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</si>
  <si>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</si>
  <si>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</si>
  <si>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</si>
  <si>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</si>
  <si>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</si>
  <si>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</si>
  <si>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</si>
  <si>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</si>
  <si>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</si>
  <si>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</si>
  <si>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</si>
  <si>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</si>
  <si>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</si>
  <si>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</si>
  <si>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</si>
  <si>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</si>
  <si>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</si>
  <si>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</si>
  <si>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</si>
  <si>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</si>
  <si>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</si>
  <si>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</si>
  <si>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</si>
  <si>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</si>
  <si>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</si>
  <si>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</si>
  <si>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</si>
  <si>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</si>
  <si>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</si>
  <si>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</si>
  <si>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</si>
  <si>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</si>
  <si>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</si>
  <si>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</si>
  <si>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</si>
  <si>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</si>
  <si>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</si>
  <si>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</si>
  <si>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</si>
  <si>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</si>
  <si>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</si>
  <si>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</si>
  <si>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</si>
  <si>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</si>
  <si>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</si>
  <si>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</si>
  <si>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</si>
  <si>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</si>
  <si>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</si>
  <si>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</si>
  <si>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</si>
  <si>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</si>
  <si>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</si>
  <si>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</si>
  <si>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</si>
  <si>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</si>
  <si>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</si>
  <si>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</si>
  <si>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</si>
  <si>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</si>
  <si>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</si>
  <si>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</si>
  <si>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</si>
  <si>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</si>
  <si>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</si>
  <si>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</si>
  <si>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</si>
  <si>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</si>
  <si>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</si>
  <si>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</si>
  <si>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</si>
  <si>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</si>
  <si>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</si>
  <si>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</si>
  <si>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</si>
  <si>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</si>
  <si>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</si>
  <si>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</si>
  <si>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</si>
  <si>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</si>
  <si>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</si>
  <si>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</si>
  <si>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</si>
  <si>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</si>
  <si>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</si>
  <si>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</si>
  <si>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</si>
  <si>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</si>
  <si>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</si>
  <si>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</si>
  <si>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</si>
  <si>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</si>
  <si>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</si>
  <si>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</si>
  <si>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</si>
  <si>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</si>
  <si>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</si>
  <si>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</si>
  <si>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</si>
  <si>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</si>
  <si>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</si>
  <si>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</si>
  <si>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</si>
  <si>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</si>
  <si>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</si>
  <si>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</si>
  <si>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</si>
  <si>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</si>
  <si>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</si>
  <si>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</si>
  <si>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</si>
  <si>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</si>
  <si>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</si>
  <si>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</si>
  <si>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</si>
  <si>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</si>
  <si>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</si>
  <si>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</si>
  <si>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</si>
  <si>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</si>
  <si>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</si>
  <si>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</si>
  <si>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</si>
  <si>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</si>
  <si>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</si>
  <si>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</si>
  <si>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</si>
  <si>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</si>
  <si>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</si>
  <si>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</si>
  <si>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</si>
  <si>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</si>
  <si>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</si>
  <si>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</si>
  <si>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</si>
  <si>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</si>
  <si>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</si>
  <si>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</si>
  <si>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</si>
  <si>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</si>
  <si>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</si>
  <si>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</si>
  <si>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</si>
  <si>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</si>
  <si>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</si>
  <si>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</si>
  <si>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</si>
  <si>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</si>
  <si>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</si>
  <si>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</si>
  <si>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</si>
  <si>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</si>
  <si>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</si>
  <si>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</si>
  <si>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</si>
  <si>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</si>
  <si>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</si>
  <si>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</si>
  <si>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</si>
  <si>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</si>
  <si>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</si>
  <si>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</si>
  <si>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</si>
  <si>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</si>
  <si>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</si>
  <si>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</si>
  <si>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</si>
  <si>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</si>
  <si>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</si>
  <si>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</si>
  <si>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</si>
  <si>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</si>
  <si>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</si>
  <si>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</si>
  <si>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</si>
  <si>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</si>
  <si>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</si>
  <si>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</si>
  <si>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</si>
  <si>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</si>
  <si>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</si>
  <si>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</si>
  <si>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</si>
  <si>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</si>
  <si>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</si>
  <si>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</si>
  <si>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</si>
  <si>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</si>
  <si>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</si>
  <si>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</si>
  <si>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</si>
  <si>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</si>
  <si>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</si>
  <si>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</si>
  <si>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</si>
  <si>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</si>
  <si>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</si>
  <si>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</si>
  <si>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</si>
  <si>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</si>
  <si>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</si>
  <si>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</si>
  <si>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</si>
  <si>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</si>
  <si>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</si>
  <si>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</si>
  <si>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</si>
  <si>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</si>
  <si>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</si>
  <si>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</si>
  <si>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</si>
  <si>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</si>
  <si>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</si>
  <si>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</si>
  <si>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</si>
  <si>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</si>
  <si>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</si>
  <si>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</si>
  <si>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</si>
  <si>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</si>
  <si>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</si>
  <si>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</si>
  <si>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</si>
  <si>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</si>
  <si>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</si>
  <si>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</si>
  <si>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</si>
  <si>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</si>
  <si>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</si>
  <si>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</si>
  <si>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</si>
  <si>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</si>
  <si>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</si>
  <si>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</si>
  <si>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</si>
  <si>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</si>
  <si>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</si>
  <si>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</si>
  <si>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</si>
  <si>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</si>
  <si>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</si>
  <si>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</si>
  <si>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</si>
  <si>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</si>
  <si>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</si>
  <si>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</si>
  <si>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</si>
  <si>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</si>
  <si>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</si>
  <si>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</si>
  <si>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</si>
  <si>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</si>
  <si>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</si>
  <si>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</si>
  <si>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</si>
  <si>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</si>
  <si>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</si>
  <si>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</si>
  <si>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</si>
  <si>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</si>
  <si>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</si>
  <si>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</si>
  <si>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</si>
  <si>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</si>
  <si>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</si>
  <si>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</si>
  <si>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</si>
  <si>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</si>
  <si>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</si>
  <si>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</si>
  <si>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</si>
  <si>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</si>
  <si>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</si>
  <si>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</si>
  <si>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</si>
  <si>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</si>
  <si>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</si>
  <si>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</si>
  <si>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</si>
  <si>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</si>
  <si>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</si>
  <si>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</si>
  <si>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</si>
  <si>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</si>
  <si>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</si>
  <si>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</si>
  <si>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</si>
  <si>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</si>
  <si>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</si>
  <si>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</si>
  <si>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</si>
  <si>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</si>
  <si>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</si>
  <si>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</si>
  <si>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</si>
  <si>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</si>
  <si>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</si>
  <si>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</si>
  <si>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</si>
  <si>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</si>
  <si>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</si>
  <si>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</si>
  <si>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</si>
  <si>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</si>
  <si>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</si>
  <si>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</si>
  <si>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</si>
  <si>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</si>
  <si>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</si>
  <si>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</si>
  <si>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</si>
  <si>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</si>
  <si>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</si>
  <si>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</si>
  <si>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</si>
  <si>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</si>
  <si>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</si>
  <si>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</si>
  <si>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</si>
  <si>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</si>
  <si>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</si>
  <si>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</si>
  <si>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</si>
  <si>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</si>
  <si>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</si>
  <si>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</si>
  <si>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</si>
  <si>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</si>
  <si>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</si>
  <si>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</si>
  <si>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</si>
  <si>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</si>
  <si>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</si>
  <si>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</si>
  <si>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</si>
  <si>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</si>
  <si>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</si>
  <si>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</si>
  <si>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</si>
  <si>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</si>
  <si>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</si>
  <si>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</si>
  <si>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</si>
  <si>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</si>
  <si>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</si>
  <si>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</si>
  <si>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</si>
  <si>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</si>
  <si>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</si>
  <si>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</si>
  <si>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</si>
  <si>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</si>
  <si>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</si>
  <si>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</si>
  <si>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</si>
  <si>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</si>
  <si>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</si>
  <si>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</si>
  <si>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</si>
  <si>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</si>
  <si>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</si>
  <si>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</si>
  <si>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</si>
  <si>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</si>
  <si>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</si>
  <si>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</si>
  <si>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</si>
  <si>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</si>
  <si>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</si>
  <si>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</si>
  <si>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</si>
  <si>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</si>
  <si>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</si>
  <si>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</si>
  <si>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</si>
  <si>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</si>
  <si>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</si>
  <si>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</si>
  <si>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</si>
  <si>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</si>
  <si>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</si>
  <si>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</si>
  <si>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</si>
  <si>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</si>
  <si>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</si>
  <si>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</si>
  <si>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</si>
  <si>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</si>
  <si>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</si>
  <si>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</si>
  <si>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</si>
  <si>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</si>
  <si>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</si>
  <si>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</si>
  <si>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</si>
  <si>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</si>
  <si>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</si>
  <si>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</si>
  <si>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</si>
  <si>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</si>
  <si>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</si>
  <si>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</si>
  <si>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</si>
  <si>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</si>
  <si>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</si>
  <si>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</si>
  <si>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</si>
  <si>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</si>
  <si>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</si>
  <si>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</si>
  <si>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</si>
  <si>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</si>
  <si>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</si>
  <si>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</si>
  <si>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</si>
  <si>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</si>
  <si>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</si>
  <si>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</si>
  <si>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</si>
  <si>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</si>
  <si>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</si>
  <si>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</si>
  <si>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</si>
  <si>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</si>
  <si>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</si>
  <si>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</si>
  <si>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</si>
  <si>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</si>
  <si>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</si>
  <si>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</si>
  <si>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</si>
  <si>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</si>
  <si>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</si>
  <si>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</si>
  <si>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</si>
  <si>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</si>
  <si>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</si>
  <si>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</si>
  <si>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</si>
  <si>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</si>
  <si>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</si>
  <si>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</si>
  <si>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</si>
  <si>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</si>
  <si>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</si>
  <si>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</si>
  <si>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</si>
  <si>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</si>
  <si>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</si>
  <si>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</si>
  <si>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</si>
  <si>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</si>
  <si>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</si>
  <si>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</si>
  <si>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</si>
  <si>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</si>
  <si>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</si>
  <si>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</si>
  <si>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</si>
  <si>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</si>
  <si>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</si>
  <si>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</si>
  <si>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</si>
  <si>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</si>
  <si>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</si>
  <si>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</si>
  <si>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</si>
  <si>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</si>
  <si>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</si>
  <si>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</si>
  <si>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</si>
  <si>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</si>
  <si>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</si>
  <si>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</si>
  <si>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</si>
  <si>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</si>
  <si>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</si>
  <si>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</si>
  <si>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</si>
  <si>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</si>
  <si>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</si>
  <si>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</si>
  <si>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</si>
  <si>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</si>
  <si>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</si>
  <si>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</si>
  <si>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</si>
  <si>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</si>
  <si>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</si>
  <si>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</si>
  <si>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</si>
  <si>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</si>
  <si>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</si>
  <si>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</si>
  <si>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</si>
  <si>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</si>
  <si>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</si>
  <si>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</si>
  <si>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</si>
  <si>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</si>
  <si>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</si>
  <si>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</si>
  <si>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</si>
  <si>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</si>
  <si>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</si>
  <si>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</si>
  <si>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</si>
  <si>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</si>
  <si>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</si>
  <si>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</si>
  <si>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</si>
  <si>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</si>
  <si>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</si>
  <si>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</si>
  <si>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</si>
  <si>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</si>
  <si>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</si>
  <si>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</si>
  <si>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</si>
  <si>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</si>
  <si>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</si>
  <si>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</si>
  <si>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</si>
  <si>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</si>
  <si>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</si>
  <si>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</si>
  <si>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</si>
  <si>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</si>
  <si>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</si>
  <si>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</si>
  <si>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</si>
  <si>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</si>
  <si>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</si>
  <si>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</si>
  <si>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</si>
  <si>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</si>
  <si>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</si>
  <si>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</si>
  <si>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</si>
  <si>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</si>
  <si>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</si>
  <si>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</si>
  <si>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</si>
  <si>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</si>
  <si>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</si>
  <si>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</si>
  <si>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</si>
  <si>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</si>
  <si>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</si>
  <si>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</si>
  <si>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</si>
  <si>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</si>
  <si>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</si>
  <si>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</si>
  <si>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</si>
  <si>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</si>
  <si>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</si>
  <si>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</si>
  <si>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</si>
  <si>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</si>
  <si>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</si>
  <si>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</si>
  <si>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</si>
  <si>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</si>
  <si>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</si>
  <si>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</si>
  <si>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</si>
  <si>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</si>
  <si>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</si>
  <si>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</si>
  <si>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</si>
  <si>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</si>
  <si>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</si>
  <si>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</si>
  <si>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</si>
  <si>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</si>
  <si>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</si>
  <si>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</si>
  <si>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</si>
  <si>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</si>
  <si>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</si>
  <si>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</si>
  <si>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</si>
  <si>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</si>
  <si>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</si>
  <si>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</si>
  <si>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</si>
  <si>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</si>
  <si>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</si>
  <si>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</si>
  <si>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</si>
  <si>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</si>
  <si>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</si>
  <si>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</si>
  <si>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</si>
  <si>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</si>
  <si>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</si>
  <si>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</si>
  <si>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</si>
  <si>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</si>
  <si>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</si>
  <si>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</si>
  <si>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</si>
  <si>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</si>
  <si>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</si>
  <si>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</si>
  <si>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</si>
  <si>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</si>
  <si>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</si>
  <si>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</si>
  <si>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</si>
  <si>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</si>
  <si>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</si>
  <si>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</si>
  <si>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</si>
  <si>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</si>
  <si>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</si>
  <si>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</si>
  <si>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</si>
  <si>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</si>
  <si>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</si>
  <si>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</si>
  <si>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</si>
  <si>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</si>
  <si>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</si>
  <si>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</si>
  <si>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</si>
  <si>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</si>
  <si>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</si>
  <si>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</si>
  <si>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</si>
  <si>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</si>
  <si>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</si>
  <si>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</si>
  <si>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</si>
  <si>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</si>
  <si>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</si>
  <si>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</si>
  <si>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</si>
  <si>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</si>
  <si>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</si>
  <si>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</si>
  <si>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</si>
  <si>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</si>
  <si>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</si>
  <si>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</si>
  <si>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</si>
  <si>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</si>
  <si>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</si>
  <si>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</si>
  <si>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</si>
  <si>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</si>
  <si>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</si>
  <si>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</si>
  <si>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</si>
  <si>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</si>
  <si>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</si>
  <si>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</si>
  <si>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</si>
  <si>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</si>
  <si>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</si>
  <si>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</si>
  <si>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</si>
  <si>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</si>
  <si>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</si>
  <si>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</si>
  <si>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</si>
  <si>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</si>
  <si>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</si>
  <si>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</si>
  <si>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</si>
  <si>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</si>
  <si>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</si>
  <si>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</si>
  <si>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</si>
  <si>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</si>
  <si>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</si>
  <si>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</si>
  <si>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</si>
  <si>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</si>
  <si>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</si>
  <si>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</si>
  <si>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</si>
  <si>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</si>
  <si>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</si>
  <si>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</si>
  <si>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</si>
  <si>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</si>
  <si>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</si>
  <si>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</si>
  <si>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</si>
  <si>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</si>
  <si>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</si>
  <si>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</si>
  <si>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</si>
  <si>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</si>
  <si>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</si>
  <si>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</si>
  <si>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</si>
  <si>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</si>
  <si>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</si>
  <si>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</si>
  <si>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</si>
  <si>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</si>
  <si>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</si>
  <si>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</si>
  <si>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</si>
  <si>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</si>
  <si>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</si>
  <si>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</si>
  <si>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</si>
  <si>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</si>
  <si>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</si>
  <si>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</si>
  <si>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</si>
  <si>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</si>
  <si>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</si>
  <si>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</si>
  <si>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</si>
  <si>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</si>
  <si>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</si>
  <si>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</si>
  <si>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</si>
  <si>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</si>
  <si>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</si>
  <si>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</si>
  <si>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</si>
  <si>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</si>
  <si>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</si>
  <si>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</si>
  <si>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</si>
  <si>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</si>
  <si>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</si>
  <si>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</si>
  <si>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</si>
  <si>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</si>
  <si>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</si>
  <si>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</si>
  <si>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</si>
  <si>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</si>
  <si>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</si>
  <si>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</si>
  <si>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</si>
  <si>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</si>
  <si>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</si>
  <si>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</si>
  <si>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</si>
  <si>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</si>
  <si>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</si>
  <si>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</si>
  <si>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</si>
  <si>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</si>
  <si>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</si>
  <si>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</si>
  <si>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</si>
  <si>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</si>
  <si>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</si>
  <si>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</si>
  <si>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</si>
  <si>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</si>
  <si>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</si>
  <si>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</si>
  <si>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</si>
  <si>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</si>
  <si>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</si>
  <si>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</si>
  <si>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</si>
  <si>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</si>
  <si>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</si>
  <si>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</si>
  <si>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</si>
  <si>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</si>
  <si>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</si>
  <si>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</si>
  <si>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</si>
  <si>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</si>
  <si>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</si>
  <si>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</si>
  <si>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</si>
  <si>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</si>
  <si>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</si>
  <si>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</si>
  <si>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</si>
  <si>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</si>
  <si>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</si>
  <si>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</si>
  <si>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</si>
  <si>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</si>
  <si>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</si>
  <si>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</si>
  <si>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</si>
  <si>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</si>
  <si>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</si>
  <si>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</si>
  <si>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</si>
  <si>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</si>
  <si>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</si>
  <si>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</si>
  <si>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</si>
  <si>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</si>
  <si>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</si>
  <si>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</si>
  <si>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</si>
  <si>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</si>
  <si>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</si>
  <si>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</si>
  <si>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</si>
  <si>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</si>
  <si>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</si>
  <si>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</si>
  <si>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</si>
  <si>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</si>
  <si>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</si>
  <si>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</si>
  <si>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</si>
  <si>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</si>
  <si>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</si>
  <si>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</si>
  <si>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</si>
  <si>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</si>
  <si>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</si>
  <si>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</si>
  <si>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</si>
  <si>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</si>
  <si>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</si>
  <si>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</si>
  <si>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</si>
  <si>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</si>
  <si>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</si>
  <si>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</si>
  <si>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</si>
  <si>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</si>
  <si>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</si>
  <si>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</si>
  <si>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</si>
  <si>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</si>
  <si>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</si>
  <si>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</si>
  <si>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</si>
  <si>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</si>
  <si>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</si>
  <si>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</si>
  <si>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</si>
  <si>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</si>
  <si>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</si>
  <si>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</si>
  <si>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</si>
  <si>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</si>
  <si>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</si>
  <si>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</si>
  <si>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</si>
  <si>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</si>
  <si>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</si>
  <si>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</si>
  <si>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</si>
  <si>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</si>
  <si>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</si>
  <si>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</si>
  <si>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</si>
  <si>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</si>
  <si>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</si>
  <si>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</si>
  <si>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</si>
  <si>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</si>
  <si>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</si>
  <si>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</si>
  <si>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</si>
  <si>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</si>
  <si>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</si>
  <si>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</si>
  <si>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</si>
  <si>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</si>
  <si>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</si>
  <si>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</si>
  <si>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</si>
  <si>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</si>
  <si>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</si>
  <si>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</si>
  <si>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</si>
  <si>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</si>
  <si>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</si>
  <si>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</si>
  <si>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</si>
  <si>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</si>
  <si>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</si>
  <si>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</si>
  <si>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</si>
  <si>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</si>
  <si>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</si>
  <si>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</si>
  <si>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</si>
  <si>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</si>
  <si>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</si>
  <si>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</si>
  <si>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</si>
  <si>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</si>
  <si>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</si>
  <si>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</si>
  <si>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</si>
  <si>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</si>
  <si>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</si>
  <si>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</si>
  <si>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</si>
  <si>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</si>
  <si>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</si>
  <si>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</si>
  <si>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</si>
  <si>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</si>
  <si>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</si>
  <si>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</si>
  <si>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</si>
  <si>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</si>
  <si>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</si>
  <si>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</si>
  <si>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</si>
  <si>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</si>
  <si>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</si>
  <si>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</si>
  <si>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</si>
  <si>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</si>
  <si>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</si>
  <si>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</si>
  <si>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</si>
  <si>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</si>
  <si>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</si>
  <si>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</si>
  <si>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</si>
  <si>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</si>
  <si>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</si>
  <si>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</si>
  <si>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</si>
  <si>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</si>
  <si>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</si>
  <si>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</si>
  <si>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</si>
  <si>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</si>
  <si>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</si>
  <si>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</si>
  <si>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</si>
  <si>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</si>
  <si>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</si>
  <si>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</si>
  <si>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</si>
  <si>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</si>
  <si>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</si>
  <si>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</si>
  <si>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</si>
  <si>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</si>
  <si>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</si>
  <si>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</si>
  <si>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</si>
  <si>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</si>
  <si>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</si>
  <si>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</si>
  <si>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</si>
  <si>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</si>
  <si>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</si>
  <si>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</si>
  <si>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</si>
  <si>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</si>
  <si>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</si>
  <si>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</si>
  <si>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</si>
  <si>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</si>
  <si>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</si>
  <si>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</si>
  <si>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</si>
  <si>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</si>
  <si>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</si>
  <si>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</si>
  <si>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</si>
  <si>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</si>
  <si>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</si>
  <si>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</si>
  <si>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</si>
  <si>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</si>
  <si>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</si>
  <si>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</si>
  <si>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</si>
  <si>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</si>
  <si>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</si>
  <si>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</si>
  <si>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</si>
  <si>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</si>
  <si>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</si>
  <si>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</si>
  <si>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</si>
  <si>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</si>
  <si>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</si>
  <si>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</si>
  <si>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</si>
  <si>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</si>
  <si>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</si>
  <si>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</si>
  <si>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</si>
  <si>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</si>
  <si>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</si>
  <si>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</si>
  <si>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</si>
  <si>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</si>
  <si>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</si>
  <si>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</si>
  <si>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</si>
  <si>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</si>
  <si>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</si>
  <si>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</si>
  <si>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</si>
  <si>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</si>
  <si>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</si>
  <si>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</si>
  <si>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</si>
  <si>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</si>
  <si>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</si>
  <si>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</si>
  <si>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</si>
  <si>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</si>
  <si>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</si>
  <si>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</si>
  <si>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</si>
  <si>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</si>
  <si>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</si>
  <si>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</si>
  <si>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</si>
  <si>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</si>
  <si>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</si>
  <si>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</si>
  <si>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</si>
  <si>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</si>
  <si>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</si>
  <si>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</si>
  <si>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</si>
  <si>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</si>
  <si>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</si>
  <si>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</si>
  <si>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</si>
  <si>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</si>
  <si>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</si>
  <si>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</si>
  <si>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</si>
  <si>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</si>
  <si>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</si>
  <si>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</si>
  <si>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</si>
  <si>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</si>
  <si>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</si>
  <si>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</si>
  <si>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</si>
  <si>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</si>
  <si>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</si>
  <si>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</si>
  <si>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</si>
  <si>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</si>
  <si>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</si>
  <si>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</si>
  <si>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</si>
  <si>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</si>
  <si>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</si>
  <si>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</si>
  <si>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</si>
  <si>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</si>
  <si>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</si>
  <si>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</si>
  <si>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</si>
  <si>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</si>
  <si>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</si>
  <si>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</si>
  <si>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</si>
  <si>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</si>
  <si>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</si>
  <si>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</si>
  <si>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</si>
  <si>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</si>
  <si>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</si>
  <si>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</si>
  <si>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</si>
  <si>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</si>
  <si>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</si>
  <si>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</si>
  <si>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</si>
  <si>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</si>
  <si>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</si>
  <si>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</si>
  <si>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</si>
  <si>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</si>
  <si>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</si>
  <si>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</si>
  <si>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</si>
  <si>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</si>
  <si>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</si>
  <si>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</si>
  <si>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</si>
  <si>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</si>
  <si>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</si>
  <si>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</si>
  <si>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</si>
  <si>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</si>
  <si>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</si>
  <si>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</si>
  <si>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</si>
  <si>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</si>
  <si>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</si>
  <si>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</si>
  <si>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</si>
  <si>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</si>
  <si>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</si>
  <si>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</si>
  <si>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</si>
  <si>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</si>
  <si>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</si>
  <si>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</si>
  <si>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</si>
  <si>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</si>
  <si>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</si>
  <si>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</si>
  <si>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</si>
  <si>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</si>
  <si>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</si>
  <si>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</si>
  <si>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</si>
  <si>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</si>
  <si>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</si>
  <si>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</si>
  <si>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</si>
  <si>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</si>
  <si>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</si>
  <si>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</si>
  <si>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</si>
  <si>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</si>
  <si>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</si>
  <si>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</si>
  <si>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</si>
  <si>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</si>
  <si>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</si>
  <si>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</si>
  <si>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</si>
  <si>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</si>
  <si>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</si>
  <si>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</si>
  <si>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</si>
  <si>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</si>
  <si>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</si>
  <si>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</si>
  <si>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</si>
  <si>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</si>
  <si>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</si>
  <si>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</si>
  <si>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</si>
  <si>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</si>
  <si>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</si>
  <si>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</si>
  <si>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</si>
  <si>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</si>
  <si>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</si>
  <si>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</si>
  <si>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</si>
  <si>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</si>
  <si>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</si>
  <si>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</si>
  <si>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</si>
  <si>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</si>
  <si>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</si>
  <si>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</si>
  <si>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</si>
  <si>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</si>
  <si>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</si>
  <si>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</si>
  <si>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</si>
  <si>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</si>
  <si>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</si>
  <si>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</si>
  <si>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</si>
  <si>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</si>
  <si>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</si>
  <si>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</si>
  <si>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</si>
  <si>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</si>
  <si>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</si>
  <si>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</si>
  <si>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</si>
  <si>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</si>
  <si>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</si>
  <si>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</si>
  <si>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</si>
  <si>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</si>
  <si>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</si>
  <si>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</si>
  <si>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</si>
  <si>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</si>
  <si>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</si>
  <si>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</si>
  <si>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</si>
  <si>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</si>
  <si>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</si>
  <si>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</si>
  <si>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</si>
  <si>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</si>
  <si>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</si>
  <si>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</si>
  <si>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</si>
  <si>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</si>
  <si>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</si>
  <si>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</si>
  <si>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</si>
  <si>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</si>
  <si>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</si>
  <si>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</si>
  <si>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</si>
  <si>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</si>
  <si>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</si>
  <si>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</si>
  <si>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</si>
  <si>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</si>
  <si>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</si>
  <si>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</si>
  <si>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</si>
  <si>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</si>
  <si>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</si>
  <si>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</si>
  <si>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</si>
  <si>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</si>
  <si>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</si>
  <si>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</si>
  <si>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</si>
  <si>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</si>
  <si>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</si>
  <si>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</si>
  <si>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</si>
  <si>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</si>
  <si>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</si>
  <si>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</si>
  <si>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</si>
  <si>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</si>
  <si>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</si>
  <si>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</si>
  <si>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</si>
  <si>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</si>
  <si>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</si>
  <si>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</si>
  <si>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</si>
  <si>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</si>
  <si>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</si>
  <si>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</si>
  <si>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</si>
  <si>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</si>
  <si>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</si>
  <si>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</si>
  <si>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</si>
  <si>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</si>
  <si>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</si>
  <si>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</si>
  <si>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</si>
  <si>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</si>
  <si>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</si>
  <si>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</si>
  <si>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</si>
  <si>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</si>
  <si>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</si>
  <si>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</si>
  <si>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</si>
  <si>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</si>
  <si>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</si>
  <si>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</si>
  <si>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</si>
  <si>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</si>
  <si>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</si>
  <si>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</si>
  <si>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</si>
  <si>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</si>
  <si>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</si>
  <si>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</si>
  <si>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</si>
  <si>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</si>
  <si>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</si>
  <si>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</si>
  <si>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</si>
  <si>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</si>
  <si>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</si>
  <si>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</si>
  <si>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</si>
  <si>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</si>
  <si>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</si>
  <si>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</si>
  <si>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</si>
  <si>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</si>
  <si>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</si>
  <si>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</si>
  <si>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</si>
  <si>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</si>
  <si>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</si>
  <si>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</si>
  <si>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</si>
  <si>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</si>
  <si>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</si>
  <si>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</si>
  <si>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</si>
  <si>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</si>
  <si>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</si>
  <si>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</si>
  <si>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</si>
  <si>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</si>
  <si>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</si>
  <si>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</si>
  <si>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</si>
  <si>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</si>
  <si>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</si>
  <si>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</si>
  <si>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</si>
  <si>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</si>
  <si>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</si>
  <si>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</si>
  <si>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</si>
  <si>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</si>
  <si>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</si>
  <si>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</si>
  <si>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</si>
  <si>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</si>
  <si>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</si>
  <si>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</si>
  <si>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</si>
  <si>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</si>
  <si>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</si>
  <si>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</si>
  <si>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</si>
  <si>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</si>
  <si>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</si>
  <si>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</si>
  <si>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</si>
  <si>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</si>
  <si>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</si>
  <si>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</si>
  <si>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</si>
  <si>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</si>
  <si>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</si>
  <si>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</si>
  <si>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</si>
  <si>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</si>
  <si>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</si>
  <si>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</si>
  <si>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</si>
  <si>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</si>
  <si>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</si>
  <si>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</si>
  <si>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</si>
  <si>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</si>
  <si>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</si>
  <si>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</si>
  <si>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</si>
  <si>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</si>
  <si>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</si>
  <si>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</si>
  <si>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</si>
  <si>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</si>
  <si>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</si>
  <si>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</si>
  <si>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</si>
  <si>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</si>
  <si>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</si>
  <si>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</si>
  <si>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</si>
  <si>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</si>
  <si>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</si>
  <si>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</si>
  <si>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</si>
  <si>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</si>
  <si>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</si>
  <si>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</si>
  <si>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</si>
  <si>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</si>
  <si>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</si>
  <si>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</si>
  <si>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</si>
  <si>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</si>
  <si>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</si>
  <si>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</si>
  <si>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</si>
  <si>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</si>
  <si>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</si>
  <si>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</si>
  <si>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</si>
  <si>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</si>
  <si>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</si>
  <si>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</si>
  <si>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</si>
  <si>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</si>
  <si>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</si>
  <si>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</si>
  <si>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</si>
  <si>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</si>
  <si>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</si>
  <si>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</si>
  <si>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</si>
  <si>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</si>
  <si>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</si>
  <si>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</si>
  <si>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</si>
  <si>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</si>
  <si>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</si>
  <si>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</si>
  <si>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</si>
  <si>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</si>
  <si>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</si>
  <si>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</si>
  <si>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</si>
  <si>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</si>
  <si>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</si>
  <si>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</si>
  <si>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</si>
  <si>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</si>
  <si>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</si>
  <si>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</si>
  <si>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</si>
  <si>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</si>
  <si>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</si>
  <si>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</si>
  <si>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</si>
  <si>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</si>
  <si>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</si>
  <si>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</si>
  <si>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</si>
  <si>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</si>
  <si>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</si>
  <si>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</si>
  <si>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</si>
  <si>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</si>
  <si>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</si>
  <si>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</si>
  <si>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</si>
  <si>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</si>
  <si>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</si>
  <si>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</si>
  <si>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</si>
  <si>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</si>
  <si>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</si>
  <si>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</si>
  <si>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</si>
  <si>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</si>
  <si>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</si>
  <si>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</si>
  <si>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</si>
  <si>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</si>
  <si>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</si>
  <si>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</si>
  <si>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</si>
  <si>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</si>
  <si>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</si>
  <si>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</si>
  <si>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</si>
  <si>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</si>
  <si>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</si>
  <si>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</si>
  <si>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</si>
  <si>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</si>
  <si>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</si>
  <si>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</si>
  <si>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</si>
  <si>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</si>
  <si>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</si>
  <si>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</si>
  <si>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</si>
  <si>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</si>
  <si>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</si>
  <si>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</si>
  <si>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</si>
  <si>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</si>
  <si>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</si>
  <si>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</si>
  <si>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</si>
  <si>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</si>
  <si>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</si>
  <si>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</si>
  <si>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</si>
  <si>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</si>
  <si>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</si>
  <si>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</si>
  <si>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</si>
  <si>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</si>
  <si>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</si>
  <si>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</si>
  <si>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</si>
  <si>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</si>
  <si>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</si>
  <si>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</si>
  <si>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</si>
  <si>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</si>
  <si>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</si>
  <si>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</si>
  <si>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</si>
  <si>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</si>
  <si>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</si>
  <si>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</si>
  <si>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</si>
  <si>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</si>
  <si>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</si>
  <si>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</si>
  <si>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</si>
  <si>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</si>
  <si>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</si>
  <si>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</si>
  <si>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</si>
  <si>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</si>
  <si>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</si>
  <si>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</si>
  <si>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</si>
  <si>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</si>
  <si>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</si>
  <si>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</si>
  <si>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</si>
  <si>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</si>
  <si>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</si>
  <si>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</si>
  <si>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</si>
  <si>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</si>
  <si>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</si>
  <si>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</si>
  <si>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</si>
  <si>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</si>
  <si>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</si>
  <si>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</si>
  <si>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</si>
  <si>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</si>
  <si>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</si>
  <si>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</si>
  <si>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</si>
  <si>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</si>
  <si>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</si>
  <si>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</si>
  <si>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</si>
  <si>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</si>
  <si>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</si>
  <si>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</si>
  <si>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</si>
  <si>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</si>
  <si>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</si>
  <si>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</si>
  <si>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</si>
  <si>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</si>
  <si>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</si>
  <si>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</si>
  <si>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</si>
  <si>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</si>
  <si>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</si>
  <si>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</si>
  <si>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</si>
  <si>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</si>
  <si>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</si>
  <si>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</si>
  <si>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</si>
  <si>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</si>
  <si>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</si>
  <si>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</si>
  <si>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</si>
  <si>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</si>
  <si>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</si>
  <si>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</si>
  <si>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</si>
  <si>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</si>
  <si>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</si>
  <si>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</si>
  <si>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</si>
  <si>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</si>
  <si>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</si>
  <si>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</si>
  <si>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</si>
  <si>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</si>
  <si>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</si>
  <si>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</si>
  <si>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</si>
  <si>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</si>
  <si>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</si>
  <si>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</si>
  <si>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</si>
  <si>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</si>
  <si>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</si>
  <si>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</si>
  <si>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</si>
  <si>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</si>
  <si>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</si>
  <si>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</si>
  <si>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</si>
  <si>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</si>
  <si>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</si>
  <si>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</si>
  <si>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</si>
  <si>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</si>
  <si>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</si>
  <si>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</si>
  <si>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</si>
  <si>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</si>
  <si>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</si>
  <si>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</si>
  <si>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</si>
  <si>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</si>
  <si>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</si>
  <si>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</si>
  <si>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</si>
  <si>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</si>
  <si>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</si>
  <si>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</si>
  <si>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</si>
  <si>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</si>
  <si>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</si>
  <si>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</si>
  <si>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</si>
  <si>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</si>
  <si>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</si>
  <si>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</si>
  <si>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</si>
  <si>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</si>
  <si>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</si>
  <si>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</si>
  <si>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</si>
  <si>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</si>
  <si>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</si>
  <si>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</si>
  <si>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</si>
  <si>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</si>
  <si>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</si>
  <si>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</si>
  <si>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</si>
  <si>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</si>
  <si>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</si>
  <si>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</si>
  <si>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</si>
  <si>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</si>
  <si>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</si>
  <si>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</si>
  <si>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</si>
  <si>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</si>
  <si>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</si>
  <si>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</si>
  <si>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</si>
  <si>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</si>
  <si>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</si>
  <si>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</si>
  <si>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</si>
  <si>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</si>
  <si>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</si>
  <si>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</si>
  <si>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</si>
  <si>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</si>
  <si>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</si>
  <si>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</si>
  <si>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</si>
  <si>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</si>
  <si>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</si>
  <si>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</si>
  <si>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</si>
  <si>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</si>
  <si>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</si>
  <si>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</si>
  <si>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</si>
  <si>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</si>
  <si>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</si>
  <si>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</si>
  <si>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</si>
  <si>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</si>
  <si>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</si>
  <si>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</si>
  <si>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</si>
  <si>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</si>
  <si>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</si>
  <si>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</si>
  <si>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</si>
  <si>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</si>
  <si>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</si>
  <si>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</si>
  <si>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</si>
  <si>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</si>
  <si>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</si>
  <si>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</si>
  <si>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</si>
  <si>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</si>
  <si>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</si>
  <si>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</si>
  <si>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</si>
  <si>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</si>
  <si>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</si>
  <si>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</si>
  <si>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</si>
  <si>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</si>
  <si>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</si>
  <si>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</si>
  <si>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</si>
  <si>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</si>
  <si>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</si>
  <si>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</si>
  <si>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</si>
  <si>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</si>
  <si>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</si>
  <si>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</si>
  <si>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</si>
  <si>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</si>
  <si>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</si>
  <si>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</si>
  <si>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</si>
  <si>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</si>
  <si>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</si>
  <si>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</si>
  <si>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</si>
  <si>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</si>
  <si>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</si>
  <si>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</si>
  <si>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</si>
  <si>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</si>
  <si>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</si>
  <si>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</si>
  <si>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</si>
  <si>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</si>
  <si>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</si>
  <si>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</si>
  <si>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</si>
  <si>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</si>
  <si>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</si>
  <si>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</si>
  <si>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</si>
  <si>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</si>
  <si>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</si>
  <si>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</si>
  <si>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</si>
  <si>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</si>
  <si>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</si>
  <si>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</si>
  <si>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</si>
  <si>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</si>
  <si>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</si>
  <si>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</si>
  <si>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</si>
  <si>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</si>
  <si>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</si>
  <si>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</si>
  <si>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</si>
  <si>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</si>
  <si>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</si>
  <si>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</si>
  <si>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</si>
  <si>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</si>
  <si>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</si>
  <si>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</si>
  <si>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</si>
  <si>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</si>
  <si>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</si>
  <si>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</si>
  <si>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</si>
  <si>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</si>
  <si>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</si>
  <si>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</si>
  <si>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</si>
  <si>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</si>
  <si>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</si>
  <si>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</si>
  <si>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</si>
  <si>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</si>
  <si>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</si>
  <si>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</si>
  <si>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</si>
  <si>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</si>
  <si>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</si>
  <si>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</si>
  <si>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</si>
  <si>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</si>
  <si>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</si>
  <si>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</si>
  <si>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</si>
  <si>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</si>
  <si>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</si>
  <si>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</si>
  <si>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</si>
  <si>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</si>
  <si>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</si>
  <si>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</si>
  <si>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</si>
  <si>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</si>
  <si>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</si>
  <si>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</si>
  <si>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</si>
  <si>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</si>
  <si>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</si>
  <si>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</si>
  <si>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</si>
  <si>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</si>
  <si>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</si>
  <si>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</si>
  <si>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</si>
  <si>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</si>
  <si>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</si>
  <si>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</si>
  <si>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</si>
  <si>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</si>
  <si>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</si>
  <si>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</si>
  <si>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</si>
  <si>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</si>
  <si>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</si>
  <si>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</si>
  <si>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</si>
  <si>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</si>
  <si>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</si>
  <si>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</si>
  <si>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</si>
  <si>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</si>
  <si>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</si>
  <si>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</si>
  <si>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</si>
  <si>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</si>
  <si>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</si>
  <si>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</si>
  <si>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</si>
  <si>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</si>
  <si>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</si>
  <si>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</si>
  <si>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</si>
  <si>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</si>
  <si>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</si>
  <si>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</si>
  <si>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</si>
  <si>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</si>
  <si>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</si>
  <si>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</si>
  <si>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</si>
  <si>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</si>
  <si>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</si>
  <si>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</si>
  <si>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</si>
  <si>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</si>
  <si>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</si>
  <si>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</si>
  <si>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</si>
  <si>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</si>
  <si>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</si>
  <si>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</si>
  <si>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</si>
  <si>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</si>
  <si>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</si>
  <si>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</si>
  <si>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</si>
  <si>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</si>
  <si>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</si>
  <si>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</si>
  <si>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</si>
  <si>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</si>
  <si>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</si>
  <si>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</si>
  <si>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</si>
  <si>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</si>
  <si>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</si>
  <si>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</si>
  <si>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</si>
  <si>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</si>
  <si>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</si>
  <si>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</si>
  <si>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</si>
  <si>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</si>
  <si>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</si>
  <si>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</si>
  <si>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</si>
  <si>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</si>
  <si>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</si>
  <si>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</si>
  <si>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</si>
  <si>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</si>
  <si>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</si>
  <si>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</si>
  <si>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</si>
  <si>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</si>
  <si>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</si>
  <si>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</si>
  <si>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</si>
  <si>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</si>
  <si>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</si>
  <si>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</si>
  <si>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</si>
  <si>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</si>
  <si>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</si>
  <si>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</si>
  <si>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</si>
  <si>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</si>
  <si>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</si>
  <si>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</si>
  <si>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</si>
  <si>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</si>
  <si>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</si>
  <si>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</si>
  <si>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</si>
  <si>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</si>
  <si>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</si>
  <si>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</si>
  <si>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</si>
  <si>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</si>
  <si>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</si>
  <si>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</si>
  <si>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</si>
  <si>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</si>
  <si>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</si>
  <si>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</si>
  <si>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</si>
  <si>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</si>
  <si>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</si>
  <si>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</si>
  <si>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</si>
  <si>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</si>
  <si>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</si>
  <si>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</si>
  <si>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</si>
  <si>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</si>
  <si>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</si>
  <si>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</si>
  <si>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</si>
  <si>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</si>
  <si>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</si>
  <si>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</si>
  <si>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</si>
  <si>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</si>
  <si>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</si>
  <si>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</si>
  <si>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</si>
  <si>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</si>
  <si>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</si>
  <si>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</si>
  <si>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</si>
  <si>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</si>
  <si>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</si>
  <si>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</si>
  <si>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</si>
  <si>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</si>
  <si>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</si>
  <si>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</si>
  <si>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</si>
  <si>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</si>
  <si>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</si>
  <si>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</si>
  <si>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</si>
  <si>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</si>
  <si>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</si>
  <si>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</si>
  <si>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</si>
  <si>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</si>
  <si>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</si>
  <si>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</si>
  <si>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</si>
  <si>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</si>
  <si>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</si>
  <si>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</si>
  <si>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</si>
  <si>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</si>
  <si>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</si>
  <si>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</si>
  <si>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</si>
  <si>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</si>
  <si>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</si>
  <si>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</si>
  <si>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</si>
  <si>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</si>
  <si>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</si>
  <si>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</si>
  <si>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</si>
  <si>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</si>
  <si>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</si>
  <si>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</si>
  <si>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</si>
  <si>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</si>
  <si>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</si>
  <si>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</si>
  <si>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</si>
  <si>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</si>
  <si>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</si>
  <si>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</si>
  <si>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</si>
  <si>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</si>
  <si>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</si>
  <si>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</si>
  <si>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</si>
  <si>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</si>
  <si>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</si>
  <si>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</si>
  <si>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</si>
  <si>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</si>
  <si>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</si>
  <si>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</si>
  <si>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</si>
  <si>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</si>
  <si>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</si>
  <si>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</si>
  <si>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</si>
  <si>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</si>
  <si>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</si>
  <si>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</si>
  <si>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</si>
  <si>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</si>
  <si>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</si>
  <si>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</si>
  <si>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</si>
  <si>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</si>
  <si>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</si>
  <si>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</si>
  <si>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</si>
  <si>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</si>
  <si>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</si>
  <si>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</si>
  <si>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</si>
  <si>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</si>
  <si>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</si>
  <si>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</si>
  <si>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</si>
  <si>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</si>
  <si>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</si>
  <si>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</si>
  <si>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</si>
  <si>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</si>
  <si>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</si>
  <si>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</si>
  <si>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</si>
  <si>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</si>
  <si>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</si>
  <si>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</si>
  <si>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</si>
  <si>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</si>
  <si>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</si>
  <si>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</si>
  <si>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</si>
  <si>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</si>
  <si>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</si>
  <si>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</si>
  <si>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</si>
  <si>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</si>
  <si>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</si>
  <si>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</si>
  <si>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</si>
  <si>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</si>
  <si>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</si>
  <si>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</si>
  <si>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</si>
  <si>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</si>
  <si>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</si>
  <si>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</si>
  <si>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</si>
  <si>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</si>
  <si>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</si>
  <si>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</si>
  <si>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</si>
  <si>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</si>
  <si>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</si>
  <si>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</si>
  <si>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</si>
  <si>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</si>
  <si>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</si>
  <si>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</si>
  <si>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</si>
  <si>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</si>
  <si>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</si>
  <si>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</si>
  <si>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</si>
  <si>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</si>
  <si>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</si>
  <si>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</si>
  <si>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</si>
  <si>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</si>
  <si>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</si>
  <si>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</si>
  <si>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</si>
  <si>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</si>
  <si>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</si>
  <si>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</si>
  <si>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</si>
  <si>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</si>
  <si>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</si>
  <si>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</si>
  <si>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</si>
  <si>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</si>
  <si>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</si>
  <si>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</si>
  <si>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</si>
  <si>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</si>
  <si>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</si>
  <si>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</si>
  <si>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</si>
  <si>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</si>
  <si>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</si>
  <si>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</si>
  <si>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</si>
  <si>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</si>
  <si>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</si>
  <si>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</si>
  <si>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</si>
  <si>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</si>
  <si>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</si>
  <si>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</si>
  <si>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</si>
  <si>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</si>
  <si>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</si>
  <si>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</si>
  <si>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</si>
  <si>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</si>
  <si>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</si>
  <si>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</si>
  <si>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</si>
  <si>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</si>
  <si>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</si>
  <si>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</si>
  <si>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</si>
  <si>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</si>
  <si>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</si>
  <si>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</si>
  <si>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</si>
  <si>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</si>
  <si>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</si>
  <si>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</si>
  <si>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</si>
  <si>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</si>
  <si>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</si>
  <si>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</si>
  <si>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</si>
  <si>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</si>
  <si>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</si>
  <si>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</si>
  <si>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</si>
  <si>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</si>
  <si>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</si>
  <si>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</si>
  <si>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</si>
  <si>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</si>
  <si>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</si>
  <si>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</si>
  <si>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</si>
  <si>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</si>
  <si>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</si>
  <si>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</si>
  <si>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</si>
  <si>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</si>
  <si>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</si>
  <si>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</si>
  <si>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</si>
  <si>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</si>
  <si>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</si>
  <si>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</si>
  <si>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</si>
  <si>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</si>
  <si>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</si>
  <si>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</si>
  <si>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</si>
  <si>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</si>
  <si>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</si>
  <si>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</si>
  <si>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</si>
  <si>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</si>
  <si>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</si>
  <si>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</si>
  <si>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</si>
  <si>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</si>
  <si>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</si>
  <si>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</si>
  <si>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</si>
  <si>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</si>
  <si>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</si>
  <si>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</si>
  <si>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</si>
  <si>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</si>
  <si>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</si>
  <si>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</si>
  <si>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</si>
  <si>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</si>
  <si>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</si>
  <si>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</si>
  <si>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</si>
  <si>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</si>
  <si>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</si>
  <si>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</si>
  <si>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</si>
  <si>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</si>
  <si>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</si>
  <si>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</si>
  <si>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</si>
  <si>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</si>
  <si>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</si>
  <si>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</si>
  <si>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</si>
  <si>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</si>
  <si>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</si>
  <si>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</si>
  <si>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</si>
  <si>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</si>
  <si>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</si>
  <si>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</si>
  <si>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</si>
  <si>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</si>
  <si>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</si>
  <si>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</si>
  <si>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</si>
  <si>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</si>
  <si>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</si>
  <si>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</si>
  <si>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</si>
  <si>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</si>
  <si>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</si>
  <si>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</si>
  <si>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</si>
  <si>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</si>
  <si>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</si>
  <si>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</si>
  <si>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</si>
  <si>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</si>
  <si>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</si>
  <si>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</si>
  <si>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</si>
  <si>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</si>
  <si>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</si>
  <si>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</si>
  <si>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</si>
  <si>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</si>
  <si>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</si>
  <si>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</si>
  <si>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</si>
  <si>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</si>
  <si>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</si>
  <si>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</si>
  <si>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</si>
  <si>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</si>
  <si>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</si>
  <si>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</si>
  <si>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</si>
  <si>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</si>
  <si>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</si>
  <si>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</si>
  <si>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</si>
  <si>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</si>
  <si>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</si>
  <si>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</si>
  <si>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</si>
  <si>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</si>
  <si>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</si>
  <si>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</si>
  <si>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</si>
  <si>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</si>
  <si>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</si>
  <si>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</si>
  <si>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</si>
  <si>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</si>
  <si>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</si>
  <si>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</si>
  <si>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</si>
  <si>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</si>
  <si>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</si>
  <si>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</si>
  <si>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</si>
  <si>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</si>
  <si>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</si>
  <si>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</si>
  <si>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</si>
  <si>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</si>
  <si>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</si>
  <si>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</si>
  <si>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</si>
  <si>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</si>
  <si>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</si>
  <si>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</si>
  <si>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</si>
  <si>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</si>
  <si>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</si>
  <si>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</si>
  <si>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</si>
  <si>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</si>
  <si>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</si>
  <si>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</si>
  <si>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</si>
  <si>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</si>
  <si>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</si>
  <si>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</si>
  <si>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</si>
  <si>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</si>
  <si>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</si>
  <si>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</si>
  <si>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</si>
  <si>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</si>
  <si>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</si>
  <si>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</si>
  <si>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</si>
  <si>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</si>
  <si>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</si>
  <si>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</si>
  <si>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</si>
  <si>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</si>
  <si>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</si>
  <si>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</si>
  <si>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</si>
  <si>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</si>
  <si>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</si>
  <si>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</si>
  <si>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</si>
  <si>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</si>
  <si>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</si>
  <si>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</si>
  <si>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</si>
  <si>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</si>
  <si>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</si>
  <si>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</si>
  <si>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</si>
  <si>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</si>
  <si>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</si>
  <si>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</si>
  <si>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</si>
  <si>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</si>
  <si>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</si>
  <si>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</si>
  <si>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</si>
  <si>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</si>
  <si>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</si>
  <si>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</si>
  <si>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</si>
  <si>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</si>
  <si>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</si>
  <si>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</si>
  <si>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</si>
  <si>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</si>
  <si>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</si>
  <si>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</si>
  <si>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</si>
  <si>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</si>
  <si>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</si>
  <si>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</si>
  <si>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</si>
  <si>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</si>
  <si>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</si>
  <si>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</si>
  <si>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</si>
  <si>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</si>
  <si>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</si>
  <si>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</si>
  <si>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</si>
  <si>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</si>
  <si>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</si>
  <si>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</si>
  <si>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</si>
  <si>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</si>
  <si>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</si>
  <si>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</si>
  <si>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</si>
  <si>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</si>
  <si>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</si>
  <si>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</si>
  <si>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</si>
  <si>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</si>
  <si>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</si>
  <si>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</si>
  <si>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</si>
  <si>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</si>
  <si>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</si>
  <si>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</si>
  <si>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</si>
  <si>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</si>
  <si>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</si>
  <si>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</si>
  <si>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</si>
  <si>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</si>
  <si>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</si>
  <si>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</si>
  <si>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</si>
  <si>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</si>
  <si>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</si>
  <si>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</si>
  <si>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</si>
  <si>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</si>
  <si>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</si>
  <si>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</si>
  <si>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</si>
  <si>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</si>
  <si>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</si>
  <si>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</si>
  <si>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</si>
  <si>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</si>
  <si>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</si>
  <si>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</si>
  <si>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</si>
  <si>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</si>
  <si>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</si>
  <si>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</si>
  <si>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</si>
  <si>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</si>
  <si>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</si>
  <si>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</si>
  <si>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</si>
  <si>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</si>
  <si>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</si>
  <si>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</si>
  <si>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</si>
  <si>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</si>
  <si>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</si>
  <si>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</si>
  <si>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</si>
  <si>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</si>
  <si>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</si>
  <si>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</si>
  <si>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</si>
  <si>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</si>
  <si>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</si>
  <si>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</si>
  <si>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</si>
  <si>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</si>
  <si>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</si>
  <si>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</si>
  <si>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</si>
  <si>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</si>
  <si>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</si>
  <si>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</si>
  <si>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</si>
  <si>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</si>
  <si>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</si>
  <si>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</si>
  <si>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</si>
  <si>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</si>
  <si>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</si>
  <si>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</si>
  <si>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</si>
  <si>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</si>
  <si>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</si>
  <si>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</si>
  <si>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</si>
  <si>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</si>
  <si>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</si>
  <si>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</si>
  <si>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</si>
  <si>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</si>
  <si>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</si>
  <si>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</si>
  <si>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</si>
  <si>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</si>
  <si>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</si>
  <si>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</si>
  <si>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</si>
  <si>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</si>
  <si>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</si>
  <si>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</si>
  <si>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</si>
  <si>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</si>
  <si>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</si>
  <si>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</si>
  <si>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</si>
  <si>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</si>
  <si>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</si>
  <si>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</si>
  <si>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</si>
  <si>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</si>
  <si>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</si>
  <si>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</si>
  <si>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</si>
  <si>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</si>
  <si>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</si>
  <si>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</si>
  <si>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</si>
  <si>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</si>
  <si>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</si>
  <si>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</si>
  <si>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</si>
  <si>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</si>
  <si>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</si>
  <si>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</si>
  <si>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</si>
  <si>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</si>
  <si>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</si>
  <si>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</si>
  <si>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</si>
  <si>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</si>
  <si>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</si>
  <si>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</si>
  <si>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</si>
  <si>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</si>
  <si>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</si>
  <si>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</si>
  <si>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</si>
  <si>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</si>
  <si>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</si>
  <si>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</si>
  <si>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</si>
  <si>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</si>
  <si>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</si>
  <si>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</si>
  <si>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</si>
  <si>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</si>
  <si>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</si>
  <si>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</si>
  <si>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</si>
  <si>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</si>
  <si>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</si>
  <si>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</si>
  <si>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</si>
  <si>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</si>
  <si>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</si>
  <si>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</si>
  <si>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</si>
  <si>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</si>
  <si>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</si>
  <si>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</si>
  <si>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</si>
  <si>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</si>
  <si>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</si>
  <si>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</si>
  <si>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</si>
  <si>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</si>
  <si>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</si>
  <si>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</si>
  <si>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</si>
  <si>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</si>
  <si>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</si>
  <si>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</si>
  <si>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</si>
  <si>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</si>
  <si>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</si>
  <si>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</si>
  <si>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</si>
  <si>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</si>
  <si>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</si>
  <si>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</si>
  <si>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</si>
  <si>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</si>
  <si>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</si>
  <si>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</si>
  <si>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</si>
  <si>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</si>
  <si>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</si>
  <si>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</si>
  <si>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</si>
  <si>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</si>
  <si>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</si>
  <si>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</si>
  <si>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</si>
  <si>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</si>
  <si>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</si>
  <si>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</si>
  <si>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</si>
  <si>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</si>
  <si>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</si>
  <si>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</si>
  <si>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</si>
  <si>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</si>
  <si>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</si>
  <si>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</si>
  <si>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</si>
  <si>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</si>
  <si>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</si>
  <si>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</si>
  <si>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</si>
  <si>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</si>
  <si>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</si>
  <si>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</si>
  <si>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</si>
  <si>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</si>
  <si>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</si>
  <si>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</si>
  <si>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</si>
  <si>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</si>
  <si>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</si>
  <si>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</si>
  <si>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</si>
  <si>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</si>
  <si>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</si>
  <si>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</si>
  <si>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</si>
  <si>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</si>
  <si>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</si>
  <si>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</si>
  <si>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</si>
  <si>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</si>
  <si>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</si>
  <si>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</si>
  <si>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</si>
  <si>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</si>
  <si>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</si>
  <si>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</si>
  <si>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</si>
  <si>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</si>
  <si>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</si>
  <si>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</si>
  <si>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</si>
  <si>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</si>
  <si>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</si>
  <si>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</si>
  <si>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</si>
  <si>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</si>
  <si>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</si>
  <si>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</si>
  <si>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</si>
  <si>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</si>
  <si>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</si>
  <si>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</si>
  <si>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</si>
  <si>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</si>
  <si>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</si>
  <si>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</si>
  <si>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</si>
  <si>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</si>
  <si>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</si>
  <si>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</si>
  <si>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</si>
  <si>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</si>
  <si>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</si>
  <si>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</si>
  <si>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</si>
  <si>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</si>
  <si>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</si>
  <si>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</si>
  <si>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</si>
  <si>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</si>
  <si>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</si>
  <si>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</si>
  <si>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</si>
  <si>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</si>
  <si>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</si>
  <si>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</si>
  <si>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</si>
  <si>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</si>
  <si>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</si>
  <si>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</si>
  <si>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</si>
  <si>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</si>
  <si>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</si>
  <si>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</si>
  <si>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</si>
  <si>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</si>
  <si>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</si>
  <si>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</si>
  <si>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</si>
  <si>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</si>
  <si>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</si>
  <si>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</si>
  <si>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</si>
  <si>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</si>
  <si>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</si>
  <si>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</si>
  <si>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</si>
  <si>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</si>
  <si>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</si>
  <si>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</si>
  <si>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</si>
  <si>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</si>
  <si>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</si>
  <si>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</si>
  <si>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</si>
  <si>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</si>
  <si>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</si>
  <si>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</si>
  <si>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</si>
  <si>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</si>
  <si>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</si>
  <si>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</si>
  <si>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</si>
  <si>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</si>
  <si>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</si>
  <si>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</si>
  <si>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</si>
  <si>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</si>
  <si>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</si>
  <si>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</si>
  <si>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</si>
  <si>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</si>
  <si>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</si>
  <si>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</si>
  <si>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</si>
  <si>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</si>
  <si>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</si>
  <si>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</si>
  <si>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</si>
  <si>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</si>
  <si>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</si>
  <si>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</si>
  <si>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</si>
  <si>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</si>
  <si>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</si>
  <si>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</si>
  <si>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</si>
  <si>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</si>
  <si>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</si>
  <si>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</si>
  <si>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</si>
  <si>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</si>
  <si>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</si>
  <si>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</si>
  <si>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</si>
  <si>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</si>
  <si>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</si>
  <si>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</si>
  <si>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</si>
  <si>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</si>
  <si>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</si>
  <si>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</si>
  <si>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</si>
  <si>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</si>
  <si>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</si>
  <si>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</si>
  <si>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</si>
  <si>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</si>
  <si>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</si>
  <si>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</si>
  <si>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</si>
  <si>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</si>
  <si>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</si>
  <si>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</si>
  <si>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</si>
  <si>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</si>
  <si>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</si>
  <si>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</si>
  <si>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</si>
  <si>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</si>
  <si>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</si>
  <si>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</si>
  <si>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</si>
  <si>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</si>
  <si>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</si>
  <si>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</si>
  <si>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</si>
  <si>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</si>
  <si>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</si>
  <si>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</si>
  <si>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</si>
  <si>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</si>
  <si>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</si>
  <si>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</si>
  <si>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</si>
  <si>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</si>
  <si>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</si>
  <si>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</si>
  <si>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</si>
  <si>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</si>
  <si>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</si>
  <si>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</si>
  <si>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</si>
  <si>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</si>
  <si>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</si>
  <si>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</si>
  <si>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</si>
  <si>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</si>
  <si>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</si>
  <si>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</si>
  <si>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</si>
  <si>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</si>
  <si>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</si>
  <si>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</si>
  <si>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</si>
  <si>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</si>
  <si>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</si>
  <si>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</si>
  <si>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</si>
  <si>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</si>
  <si>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</si>
  <si>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</si>
  <si>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</si>
  <si>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</si>
  <si>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</si>
  <si>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</si>
  <si>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</si>
  <si>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</si>
  <si>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</si>
  <si>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</si>
  <si>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</si>
  <si>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</si>
  <si>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</si>
  <si>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</si>
  <si>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</si>
  <si>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</si>
  <si>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</si>
  <si>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</si>
  <si>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</si>
  <si>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</si>
  <si>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</si>
  <si>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</si>
  <si>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</si>
  <si>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</si>
  <si>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</si>
  <si>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</si>
  <si>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</si>
  <si>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</si>
  <si>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</si>
  <si>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</si>
  <si>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</si>
  <si>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</si>
  <si>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</si>
  <si>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</si>
  <si>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</si>
  <si>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</si>
  <si>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</si>
  <si>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</si>
  <si>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</si>
  <si>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</si>
  <si>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</si>
  <si>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</si>
  <si>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</si>
  <si>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</si>
  <si>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</si>
  <si>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</si>
  <si>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</si>
  <si>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</si>
  <si>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</si>
  <si>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</si>
  <si>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</si>
  <si>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</si>
  <si>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</si>
  <si>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</si>
  <si>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</si>
  <si>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</si>
  <si>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</si>
  <si>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</si>
  <si>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</si>
  <si>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</si>
  <si>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</si>
  <si>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</si>
  <si>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</si>
  <si>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</si>
  <si>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</si>
  <si>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</si>
  <si>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</si>
  <si>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</si>
  <si>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</si>
  <si>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</si>
  <si>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</si>
  <si>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</si>
  <si>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</si>
  <si>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</si>
  <si>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</si>
  <si>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</si>
  <si>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</si>
  <si>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</si>
  <si>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</si>
  <si>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</si>
  <si>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</si>
  <si>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</si>
  <si>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</si>
  <si>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</si>
  <si>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</si>
  <si>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</si>
  <si>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</si>
  <si>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</si>
  <si>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</si>
  <si>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</si>
  <si>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</si>
  <si>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</si>
  <si>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</si>
  <si>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</si>
  <si>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</si>
  <si>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</si>
  <si>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</si>
  <si>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</si>
  <si>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</si>
  <si>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</si>
  <si>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</si>
  <si>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</si>
  <si>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</si>
  <si>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</si>
  <si>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</si>
  <si>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</si>
  <si>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</si>
  <si>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</si>
  <si>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</si>
  <si>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</si>
  <si>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</si>
  <si>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</si>
  <si>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</si>
  <si>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</si>
  <si>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</si>
  <si>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</si>
  <si>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</si>
  <si>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</si>
  <si>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</si>
  <si>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</si>
  <si>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</si>
  <si>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</si>
  <si>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</si>
  <si>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</si>
  <si>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</si>
  <si>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</si>
  <si>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</si>
  <si>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</si>
  <si>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</si>
  <si>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</si>
  <si>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</si>
  <si>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</si>
  <si>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</si>
  <si>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</si>
  <si>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</si>
  <si>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</si>
  <si>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</si>
  <si>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</si>
  <si>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</si>
  <si>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</si>
  <si>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</si>
  <si>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</si>
  <si>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</si>
  <si>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</si>
  <si>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</si>
  <si>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</si>
  <si>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</si>
  <si>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</si>
  <si>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</si>
  <si>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</si>
  <si>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</si>
  <si>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</si>
  <si>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</si>
  <si>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</si>
  <si>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</si>
  <si>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</si>
  <si>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</si>
  <si>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</si>
  <si>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</si>
  <si>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</si>
  <si>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</si>
  <si>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</si>
  <si>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</si>
  <si>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</si>
  <si>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</si>
  <si>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</si>
  <si>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</si>
  <si>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</si>
  <si>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</si>
  <si>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</si>
  <si>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</si>
  <si>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</si>
  <si>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</si>
  <si>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</si>
  <si>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</si>
  <si>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</si>
  <si>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</si>
  <si>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</si>
  <si>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</si>
  <si>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</si>
  <si>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</si>
  <si>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</si>
  <si>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</si>
  <si>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</si>
  <si>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</si>
  <si>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</si>
  <si>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</si>
  <si>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</si>
  <si>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</si>
  <si>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</si>
  <si>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</si>
  <si>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</si>
  <si>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</si>
  <si>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</si>
  <si>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</si>
  <si>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</si>
  <si>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</si>
  <si>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</si>
  <si>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</si>
  <si>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</si>
  <si>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</si>
  <si>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</si>
  <si>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</si>
  <si>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</si>
  <si>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</si>
  <si>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</si>
  <si>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</si>
  <si>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</si>
  <si>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</si>
  <si>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</si>
  <si>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</si>
  <si>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</si>
  <si>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</si>
  <si>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</si>
  <si>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</si>
  <si>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</si>
  <si>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</si>
  <si>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</si>
  <si>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</si>
  <si>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</si>
  <si>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</si>
  <si>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</si>
  <si>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</si>
  <si>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</si>
  <si>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</si>
  <si>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</si>
  <si>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</si>
  <si>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</si>
  <si>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</si>
  <si>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</si>
  <si>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</si>
  <si>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</si>
  <si>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</si>
  <si>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</si>
  <si>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</si>
  <si>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</si>
  <si>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</si>
  <si>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</si>
  <si>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</si>
  <si>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</si>
  <si>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</si>
  <si>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</si>
  <si>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</si>
  <si>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</si>
  <si>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</si>
  <si>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</si>
  <si>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</si>
  <si>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</si>
  <si>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</si>
  <si>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</si>
  <si>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</si>
  <si>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</si>
  <si>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</si>
  <si>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</si>
  <si>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</si>
  <si>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</si>
  <si>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</si>
  <si>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</si>
  <si>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</si>
  <si>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</si>
  <si>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</si>
  <si>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</si>
  <si>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</si>
  <si>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</si>
  <si>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</si>
  <si>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</si>
  <si>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</si>
  <si>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</si>
  <si>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</si>
  <si>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</si>
  <si>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</si>
  <si>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</si>
  <si>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</si>
  <si>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</si>
  <si>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</si>
  <si>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</si>
  <si>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</si>
  <si>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</si>
  <si>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</si>
  <si>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</si>
  <si>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</si>
  <si>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</si>
  <si>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</si>
  <si>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</si>
  <si>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</si>
  <si>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</si>
  <si>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</si>
  <si>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</si>
  <si>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</si>
  <si>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</si>
  <si>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</si>
  <si>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</si>
  <si>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</si>
  <si>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</si>
  <si>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</si>
  <si>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</si>
  <si>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</si>
  <si>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</si>
  <si>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</si>
  <si>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</si>
  <si>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</si>
  <si>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</si>
  <si>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</si>
  <si>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</si>
  <si>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</si>
  <si>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</si>
  <si>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</si>
  <si>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</si>
  <si>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</si>
  <si>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</si>
  <si>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</si>
  <si>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</si>
  <si>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</si>
  <si>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</si>
  <si>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</si>
  <si>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</si>
  <si>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</si>
  <si>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</si>
  <si>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</si>
  <si>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</si>
  <si>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</si>
  <si>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</si>
  <si>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</si>
  <si>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</si>
  <si>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</si>
  <si>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</si>
  <si>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</si>
  <si>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</si>
  <si>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</si>
  <si>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</si>
  <si>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</si>
  <si>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</si>
  <si>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</si>
  <si>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</si>
  <si>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</si>
  <si>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</si>
  <si>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</si>
  <si>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</si>
  <si>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</si>
  <si>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</si>
  <si>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</si>
  <si>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</si>
  <si>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</si>
  <si>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</si>
  <si>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</si>
  <si>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</si>
  <si>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</si>
  <si>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</si>
  <si>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</si>
  <si>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</si>
  <si>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</si>
  <si>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</si>
  <si>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</si>
  <si>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</si>
  <si>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</si>
  <si>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</si>
  <si>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</si>
  <si>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</si>
  <si>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</si>
  <si>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</si>
  <si>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</si>
  <si>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</si>
  <si>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</si>
  <si>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</si>
  <si>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</si>
  <si>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</si>
  <si>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</si>
  <si>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</si>
  <si>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</si>
  <si>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</si>
  <si>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</si>
  <si>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</si>
  <si>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</si>
  <si>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</si>
  <si>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</si>
  <si>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</si>
  <si>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</si>
  <si>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</si>
  <si>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</si>
  <si>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</si>
  <si>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</si>
  <si>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</si>
  <si>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</si>
  <si>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</si>
  <si>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</si>
  <si>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</si>
  <si>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</si>
  <si>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</si>
  <si>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</si>
  <si>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</si>
  <si>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</si>
  <si>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</si>
  <si>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</si>
  <si>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</si>
  <si>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</si>
  <si>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</si>
  <si>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</si>
  <si>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</si>
  <si>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</si>
  <si>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</si>
  <si>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</si>
  <si>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</si>
  <si>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</si>
  <si>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</si>
  <si>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</si>
  <si>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</si>
  <si>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</si>
  <si>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</si>
  <si>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</si>
  <si>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</si>
  <si>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</si>
  <si>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</si>
  <si>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</si>
  <si>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</si>
  <si>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</si>
  <si>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</si>
  <si>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</si>
  <si>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</si>
  <si>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</si>
  <si>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</si>
  <si>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</si>
  <si>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</si>
  <si>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</si>
  <si>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</si>
  <si>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</si>
  <si>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</si>
  <si>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</si>
  <si>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</si>
  <si>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</si>
  <si>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</si>
  <si>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</si>
  <si>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</si>
  <si>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</si>
  <si>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</si>
  <si>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</si>
  <si>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</si>
  <si>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</si>
  <si>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</si>
  <si>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</si>
  <si>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</si>
  <si>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</si>
  <si>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</si>
  <si>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</si>
  <si>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</si>
  <si>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</si>
  <si>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</si>
  <si>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</si>
  <si>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</si>
  <si>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</si>
  <si>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</si>
  <si>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</si>
  <si>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</si>
  <si>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</si>
  <si>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</si>
  <si>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</si>
  <si>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</si>
  <si>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</si>
  <si>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</si>
  <si>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</si>
  <si>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</si>
  <si>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</si>
  <si>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</si>
  <si>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</si>
  <si>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</si>
  <si>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</si>
  <si>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</si>
  <si>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</si>
  <si>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</si>
  <si>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</si>
  <si>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</si>
  <si>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</si>
  <si>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</si>
  <si>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</si>
  <si>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</si>
  <si>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</si>
  <si>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</si>
  <si>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</si>
  <si>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</si>
  <si>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</si>
  <si>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</si>
  <si>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</si>
  <si>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</si>
  <si>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</si>
  <si>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</si>
  <si>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</si>
  <si>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</si>
  <si>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</si>
  <si>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</si>
  <si>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</si>
  <si>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</si>
  <si>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</si>
  <si>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</si>
  <si>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</si>
  <si>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</si>
  <si>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</si>
  <si>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</si>
  <si>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</si>
  <si>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</si>
  <si>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</si>
  <si>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</si>
  <si>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</si>
  <si>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</si>
  <si>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</si>
  <si>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</si>
  <si>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</si>
  <si>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</si>
  <si>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</si>
  <si>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</si>
  <si>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</si>
  <si>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</si>
  <si>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</si>
  <si>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</si>
  <si>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</si>
  <si>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</si>
  <si>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</si>
  <si>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</si>
  <si>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</si>
  <si>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</si>
  <si>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</si>
  <si>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</si>
  <si>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</si>
  <si>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</si>
  <si>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</si>
  <si>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</si>
  <si>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</si>
  <si>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</si>
  <si>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</si>
  <si>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</si>
  <si>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</si>
  <si>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</si>
  <si>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</si>
  <si>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</si>
  <si>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</si>
  <si>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</si>
  <si>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</si>
  <si>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</si>
  <si>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</si>
  <si>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</si>
  <si>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</si>
  <si>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</si>
  <si>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</si>
  <si>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</si>
  <si>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</si>
  <si>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</si>
  <si>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</si>
  <si>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</si>
  <si>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</si>
  <si>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</si>
  <si>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</si>
  <si>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</si>
  <si>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</si>
  <si>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</si>
  <si>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</si>
  <si>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</si>
  <si>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</si>
  <si>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</si>
  <si>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</si>
  <si>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</si>
  <si>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</si>
  <si>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</si>
  <si>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</si>
  <si>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</si>
  <si>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</si>
  <si>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</si>
  <si>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</si>
  <si>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</si>
  <si>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</si>
  <si>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</si>
  <si>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</si>
  <si>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</si>
  <si>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</si>
  <si>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</si>
  <si>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</si>
  <si>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</si>
  <si>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</si>
  <si>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</si>
  <si>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</si>
  <si>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</si>
  <si>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</si>
  <si>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</si>
  <si>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</si>
  <si>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</si>
  <si>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</si>
  <si>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</si>
  <si>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</si>
  <si>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</si>
  <si>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</si>
  <si>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</si>
  <si>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</si>
  <si>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</si>
  <si>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</si>
  <si>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</si>
  <si>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</si>
  <si>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</si>
  <si>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</si>
  <si>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</si>
  <si>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</si>
  <si>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</si>
  <si>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</si>
  <si>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</si>
  <si>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</si>
  <si>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</si>
  <si>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</si>
  <si>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</si>
  <si>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</si>
  <si>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</si>
  <si>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</si>
  <si>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</si>
  <si>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</si>
  <si>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</si>
  <si>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</si>
  <si>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</si>
  <si>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</si>
  <si>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</si>
  <si>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</si>
  <si>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</si>
  <si>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</si>
  <si>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</si>
  <si>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</si>
  <si>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</si>
  <si>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</si>
  <si>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</si>
  <si>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</si>
  <si>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</si>
  <si>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</si>
  <si>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</si>
  <si>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</si>
  <si>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</si>
  <si>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</si>
  <si>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</si>
  <si>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</si>
  <si>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</si>
  <si>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</si>
  <si>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</si>
  <si>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</si>
  <si>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</si>
  <si>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</si>
  <si>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</si>
  <si>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</si>
  <si>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</si>
  <si>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</si>
  <si>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</si>
  <si>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</si>
  <si>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</si>
  <si>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</si>
  <si>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</si>
  <si>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</si>
  <si>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</si>
  <si>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</si>
  <si>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</si>
  <si>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</si>
  <si>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</si>
  <si>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</si>
  <si>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</si>
  <si>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</si>
  <si>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</si>
  <si>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</si>
  <si>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</si>
  <si>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</si>
  <si>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</si>
  <si>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</si>
  <si>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</si>
  <si>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</si>
  <si>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</si>
  <si>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</si>
  <si>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</si>
  <si>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</si>
  <si>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</si>
  <si>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</si>
  <si>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</si>
  <si>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</si>
  <si>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</si>
  <si>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</si>
  <si>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</si>
  <si>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</si>
  <si>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</si>
  <si>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</si>
  <si>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</si>
  <si>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</si>
  <si>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</si>
  <si>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</si>
  <si>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</si>
  <si>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</si>
  <si>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</si>
  <si>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</si>
  <si>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</si>
  <si>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</si>
  <si>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</si>
  <si>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</si>
  <si>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</si>
  <si>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</si>
  <si>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</si>
  <si>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</si>
  <si>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</si>
  <si>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</si>
  <si>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</si>
  <si>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</si>
  <si>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</si>
  <si>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</si>
  <si>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</si>
  <si>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</si>
  <si>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</si>
  <si>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</si>
  <si>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</si>
  <si>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</si>
  <si>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</si>
  <si>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</si>
  <si>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</si>
  <si>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</si>
  <si>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</si>
  <si>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</si>
  <si>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</si>
  <si>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</si>
  <si>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</si>
  <si>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</si>
  <si>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</si>
  <si>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</si>
  <si>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</si>
  <si>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</si>
  <si>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</si>
  <si>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</si>
  <si>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</si>
  <si>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</si>
  <si>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</si>
  <si>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</si>
  <si>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</si>
  <si>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</si>
  <si>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</si>
  <si>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</si>
  <si>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</si>
  <si>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</si>
  <si>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</si>
  <si>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</si>
  <si>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</si>
  <si>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</si>
  <si>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</si>
  <si>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</si>
  <si>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</si>
  <si>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</si>
  <si>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</si>
  <si>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</si>
  <si>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</si>
  <si>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</si>
  <si>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</si>
  <si>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</si>
  <si>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</si>
  <si>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</si>
  <si>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</si>
  <si>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</si>
  <si>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</si>
  <si>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</si>
  <si>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</si>
  <si>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</si>
  <si>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</si>
  <si>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</si>
  <si>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</si>
  <si>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</si>
  <si>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</si>
  <si>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</si>
  <si>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</si>
  <si>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</si>
  <si>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</si>
  <si>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</si>
  <si>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</si>
  <si>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</si>
  <si>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</si>
  <si>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</si>
  <si>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</si>
  <si>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</si>
  <si>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</si>
  <si>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</si>
  <si>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</si>
  <si>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</si>
  <si>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</si>
  <si>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</si>
  <si>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</si>
  <si>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</si>
  <si>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</si>
  <si>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</si>
  <si>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</si>
  <si>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</si>
  <si>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</si>
  <si>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</si>
  <si>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</si>
  <si>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</si>
  <si>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</si>
  <si>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</si>
  <si>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</si>
  <si>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</si>
  <si>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</si>
  <si>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</si>
  <si>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</si>
  <si>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</si>
  <si>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</si>
  <si>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</si>
  <si>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</si>
  <si>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</si>
  <si>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</si>
  <si>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</si>
  <si>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</si>
  <si>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</si>
  <si>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</si>
  <si>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</si>
  <si>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</si>
  <si>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</si>
  <si>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</si>
  <si>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</si>
  <si>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</si>
  <si>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</si>
  <si>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</si>
  <si>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</si>
  <si>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</si>
  <si>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</si>
  <si>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</si>
  <si>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</si>
  <si>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</si>
  <si>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</si>
  <si>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</si>
  <si>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</si>
  <si>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</si>
  <si>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</si>
  <si>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</si>
  <si>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</si>
  <si>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</si>
  <si>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</si>
  <si>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</si>
  <si>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</si>
  <si>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</si>
  <si>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</si>
  <si>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</si>
  <si>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</si>
  <si>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</si>
  <si>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</si>
  <si>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</si>
  <si>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</si>
  <si>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</si>
  <si>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</si>
  <si>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</si>
  <si>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</si>
  <si>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</si>
  <si>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</si>
  <si>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</si>
  <si>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</si>
  <si>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</si>
  <si>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</si>
  <si>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</si>
  <si>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</si>
  <si>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</si>
  <si>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</si>
  <si>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</si>
  <si>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</si>
  <si>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</si>
  <si>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</si>
  <si>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</si>
  <si>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</si>
  <si>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</si>
  <si>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</si>
  <si>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</si>
  <si>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</si>
  <si>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</si>
  <si>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</si>
  <si>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</si>
  <si>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</si>
  <si>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</si>
  <si>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</si>
  <si>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</si>
  <si>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</si>
  <si>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</si>
  <si>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</si>
  <si>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</si>
  <si>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</si>
  <si>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</si>
  <si>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</si>
  <si>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</si>
  <si>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</si>
  <si>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</si>
  <si>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</si>
  <si>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</si>
  <si>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</si>
  <si>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</si>
  <si>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</si>
  <si>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</si>
  <si>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</si>
  <si>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</si>
  <si>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</si>
  <si>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</si>
  <si>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</si>
  <si>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</si>
  <si>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</si>
  <si>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</si>
  <si>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</si>
  <si>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</si>
  <si>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</si>
  <si>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</si>
  <si>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</si>
  <si>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</si>
  <si>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</si>
  <si>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</si>
  <si>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</si>
  <si>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</si>
  <si>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</si>
  <si>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</si>
  <si>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</si>
  <si>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</si>
  <si>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</si>
  <si>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</si>
  <si>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</si>
  <si>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</si>
  <si>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</si>
  <si>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</si>
  <si>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</si>
  <si>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</si>
  <si>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</si>
  <si>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</si>
  <si>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</si>
  <si>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</si>
  <si>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</si>
  <si>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</si>
  <si>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</si>
  <si>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</si>
  <si>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</si>
  <si>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</si>
  <si>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</si>
  <si>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</si>
  <si>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</si>
  <si>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</si>
  <si>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</si>
  <si>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</si>
  <si>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</si>
  <si>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</si>
  <si>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</si>
  <si>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</si>
  <si>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</si>
  <si>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</si>
  <si>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</si>
  <si>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</si>
  <si>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</si>
  <si>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</si>
  <si>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</si>
  <si>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</si>
  <si>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</si>
  <si>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</si>
  <si>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</si>
  <si>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</si>
  <si>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</si>
  <si>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</si>
  <si>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</si>
  <si>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</si>
  <si>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</si>
  <si>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</si>
  <si>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</si>
  <si>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</si>
  <si>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</si>
  <si>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</si>
  <si>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</si>
  <si>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</si>
  <si>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</si>
  <si>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</si>
  <si>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</si>
  <si>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</si>
  <si>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</si>
  <si>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</si>
  <si>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</si>
  <si>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</si>
  <si>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</si>
  <si>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</si>
  <si>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</si>
  <si>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</si>
  <si>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</si>
  <si>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</si>
  <si>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</si>
  <si>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</si>
  <si>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</si>
  <si>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</si>
  <si>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</si>
  <si>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</si>
  <si>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</si>
  <si>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</si>
  <si>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</si>
  <si>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</si>
  <si>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</si>
  <si>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</si>
  <si>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</si>
  <si>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</si>
  <si>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</si>
  <si>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</si>
  <si>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</si>
  <si>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</si>
  <si>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</si>
  <si>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</si>
  <si>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</si>
  <si>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</si>
  <si>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</si>
  <si>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</si>
  <si>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</si>
  <si>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</si>
  <si>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</si>
  <si>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</si>
  <si>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</si>
  <si>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</si>
  <si>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</si>
  <si>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</si>
  <si>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</si>
  <si>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</si>
  <si>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</si>
  <si>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</si>
  <si>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</si>
  <si>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</si>
  <si>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</si>
  <si>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</si>
  <si>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</si>
  <si>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</si>
  <si>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</si>
  <si>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</si>
  <si>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</si>
  <si>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</si>
  <si>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</si>
  <si>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</si>
  <si>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</si>
  <si>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</si>
  <si>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</si>
  <si>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</si>
  <si>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</si>
  <si>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</si>
  <si>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</si>
  <si>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</si>
  <si>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</si>
  <si>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</si>
  <si>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</si>
  <si>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</si>
  <si>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</si>
  <si>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</si>
  <si>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</si>
  <si>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</si>
  <si>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</si>
  <si>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</si>
  <si>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</si>
  <si>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</si>
  <si>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</si>
  <si>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</si>
  <si>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</si>
  <si>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</si>
  <si>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</si>
  <si>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</si>
  <si>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</si>
  <si>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</si>
  <si>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</si>
  <si>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</si>
  <si>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</si>
  <si>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</si>
  <si>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</si>
  <si>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</si>
  <si>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</si>
  <si>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</si>
  <si>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</si>
  <si>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</si>
  <si>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</si>
  <si>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</si>
  <si>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</si>
  <si>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</si>
  <si>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</si>
  <si>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</si>
  <si>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</si>
  <si>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</si>
  <si>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</si>
  <si>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</si>
  <si>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</si>
  <si>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</si>
  <si>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</si>
  <si>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</si>
  <si>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</si>
  <si>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</si>
  <si>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</si>
  <si>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</si>
  <si>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</si>
  <si>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</si>
  <si>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</si>
  <si>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</si>
  <si>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</si>
  <si>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</si>
  <si>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</si>
  <si>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</si>
  <si>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</si>
  <si>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</si>
  <si>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</si>
  <si>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</si>
  <si>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</si>
  <si>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</si>
  <si>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</si>
  <si>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</si>
  <si>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</si>
  <si>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</si>
  <si>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</si>
  <si>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</si>
  <si>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</si>
  <si>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</si>
  <si>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</si>
  <si>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</si>
  <si>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</si>
  <si>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</si>
  <si>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</si>
  <si>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</si>
  <si>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</si>
  <si>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</si>
  <si>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</si>
  <si>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</si>
  <si>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</si>
  <si>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</si>
  <si>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</si>
  <si>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</si>
  <si>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</si>
  <si>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</si>
  <si>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</si>
  <si>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</si>
  <si>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</si>
  <si>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</si>
  <si>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</si>
  <si>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</si>
  <si>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</si>
  <si>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</si>
  <si>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</si>
  <si>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</si>
  <si>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</si>
  <si>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</si>
  <si>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</si>
  <si>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</si>
  <si>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</si>
  <si>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</si>
  <si>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</si>
  <si>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</si>
  <si>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</si>
  <si>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</si>
  <si>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</si>
  <si>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</si>
  <si>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</si>
  <si>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</si>
  <si>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</si>
  <si>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</si>
  <si>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</si>
  <si>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</si>
  <si>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</si>
  <si>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</si>
  <si>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</si>
  <si>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</si>
  <si>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</si>
  <si>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</si>
  <si>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</si>
  <si>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</si>
  <si>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</si>
  <si>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</si>
  <si>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</si>
  <si>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</si>
  <si>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</si>
  <si>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</si>
  <si>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</si>
  <si>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</si>
  <si>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</si>
  <si>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</si>
  <si>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</si>
  <si>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</si>
  <si>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</si>
  <si>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</si>
  <si>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</si>
  <si>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</si>
  <si>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</si>
  <si>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</si>
  <si>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</si>
  <si>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</si>
  <si>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</si>
  <si>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</si>
  <si>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</si>
  <si>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</si>
  <si>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</si>
  <si>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</si>
  <si>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</si>
  <si>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</si>
  <si>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</si>
  <si>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</si>
  <si>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</si>
  <si>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</si>
  <si>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</si>
  <si>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</si>
  <si>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</si>
  <si>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</si>
  <si>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</si>
  <si>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</si>
  <si>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</si>
  <si>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</si>
  <si>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</si>
  <si>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</si>
  <si>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</si>
  <si>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</si>
  <si>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</si>
  <si>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</si>
  <si>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</si>
  <si>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</si>
  <si>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</si>
  <si>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</si>
  <si>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</si>
  <si>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</si>
  <si>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</si>
  <si>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</si>
  <si>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</si>
  <si>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</si>
  <si>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</si>
  <si>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</si>
  <si>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</si>
  <si>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</si>
  <si>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</si>
  <si>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</si>
  <si>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</si>
  <si>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</si>
  <si>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</si>
  <si>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</si>
  <si>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</si>
  <si>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</si>
  <si>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</si>
  <si>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</si>
  <si>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</si>
  <si>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</si>
  <si>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</si>
  <si>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</si>
  <si>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</si>
  <si>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</si>
  <si>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</si>
  <si>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</si>
  <si>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</si>
  <si>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</si>
  <si>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</si>
  <si>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</si>
  <si>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</si>
  <si>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</si>
  <si>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</si>
  <si>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</si>
  <si>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</si>
  <si>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</si>
  <si>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</si>
  <si>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</si>
  <si>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</si>
  <si>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</si>
  <si>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</si>
  <si>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</si>
  <si>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</si>
  <si>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</si>
  <si>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</si>
  <si>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</si>
  <si>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</si>
  <si>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</si>
  <si>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</si>
  <si>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</si>
  <si>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</si>
  <si>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</si>
  <si>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</si>
  <si>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</si>
  <si>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</si>
  <si>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</si>
  <si>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</si>
  <si>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</si>
  <si>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</si>
  <si>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</si>
  <si>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</si>
  <si>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</si>
  <si>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</si>
  <si>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</si>
  <si>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</si>
  <si>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</si>
  <si>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</si>
  <si>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</si>
  <si>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</si>
  <si>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</si>
  <si>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</si>
  <si>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</si>
  <si>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</si>
  <si>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</si>
  <si>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</si>
  <si>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</si>
  <si>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</si>
  <si>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</si>
  <si>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</si>
  <si>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</si>
  <si>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</si>
  <si>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</si>
  <si>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</si>
  <si>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</si>
  <si>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</si>
  <si>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</si>
  <si>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</si>
  <si>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</si>
  <si>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</si>
  <si>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</si>
  <si>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</si>
  <si>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</si>
  <si>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</si>
  <si>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</si>
  <si>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</si>
  <si>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</si>
  <si>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</si>
  <si>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</si>
  <si>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</si>
  <si>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</si>
  <si>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</si>
  <si>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</si>
  <si>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</si>
  <si>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</si>
  <si>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</si>
  <si>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</si>
  <si>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</si>
  <si>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</si>
  <si>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</si>
  <si>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</si>
  <si>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</si>
  <si>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</si>
  <si>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</si>
  <si>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</si>
  <si>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</si>
  <si>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</si>
  <si>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</si>
  <si>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</si>
  <si>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</si>
  <si>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</si>
  <si>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</si>
  <si>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</si>
  <si>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</si>
  <si>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</si>
  <si>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</si>
  <si>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</si>
  <si>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</si>
  <si>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</si>
  <si>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</si>
  <si>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</si>
  <si>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</si>
  <si>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</si>
  <si>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</si>
  <si>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</si>
  <si>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</si>
  <si>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</si>
  <si>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</si>
  <si>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</si>
  <si>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</si>
  <si>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</si>
  <si>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</si>
  <si>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</si>
  <si>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</si>
  <si>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</si>
  <si>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</si>
  <si>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</si>
  <si>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</si>
  <si>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</si>
  <si>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</si>
  <si>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</si>
  <si>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</si>
  <si>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</si>
  <si>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</si>
  <si>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</si>
  <si>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</si>
  <si>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</si>
  <si>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</si>
  <si>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</si>
  <si>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</si>
  <si>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</si>
  <si>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</si>
  <si>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</si>
  <si>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</si>
  <si>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</si>
  <si>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</si>
  <si>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</si>
  <si>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</si>
  <si>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</si>
  <si>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</si>
  <si>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</si>
  <si>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</si>
  <si>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</si>
  <si>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</si>
  <si>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</si>
  <si>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</si>
  <si>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</si>
  <si>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</si>
  <si>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</si>
  <si>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</si>
  <si>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</si>
  <si>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</si>
  <si>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</si>
  <si>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</si>
  <si>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</si>
  <si>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</si>
  <si>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</si>
  <si>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</si>
  <si>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</si>
  <si>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</si>
  <si>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</si>
  <si>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</si>
  <si>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</si>
  <si>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</si>
  <si>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</si>
  <si>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</si>
  <si>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</si>
  <si>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</si>
  <si>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</si>
  <si>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</si>
  <si>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</si>
  <si>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</si>
  <si>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</si>
  <si>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</si>
  <si>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</si>
  <si>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</si>
  <si>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</si>
  <si>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</si>
  <si>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</si>
  <si>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</si>
  <si>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</si>
  <si>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</si>
  <si>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</si>
  <si>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</si>
  <si>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</si>
  <si>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</si>
  <si>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</si>
  <si>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</si>
  <si>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</si>
  <si>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</si>
  <si>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</si>
  <si>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</si>
  <si>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</si>
  <si>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</si>
  <si>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</si>
  <si>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</si>
  <si>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</si>
  <si>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</si>
  <si>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</si>
  <si>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</si>
  <si>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</si>
  <si>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</si>
  <si>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</si>
  <si>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</si>
  <si>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</si>
  <si>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</si>
  <si>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</si>
  <si>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</si>
  <si>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</si>
  <si>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</si>
  <si>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</si>
  <si>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</si>
  <si>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</si>
  <si>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</si>
  <si>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</si>
  <si>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</si>
  <si>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</si>
  <si>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</si>
  <si>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</si>
  <si>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</si>
  <si>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</si>
  <si>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</si>
  <si>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</si>
  <si>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</si>
  <si>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</si>
  <si>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</si>
  <si>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</si>
  <si>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</si>
  <si>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</si>
  <si>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</si>
  <si>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</si>
  <si>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</si>
  <si>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</si>
  <si>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</si>
  <si>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</si>
  <si>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</si>
  <si>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</si>
  <si>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</si>
  <si>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</si>
  <si>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</si>
  <si>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</si>
  <si>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</si>
  <si>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</si>
  <si>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</si>
  <si>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</si>
  <si>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</si>
  <si>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</si>
  <si>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</si>
  <si>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</si>
  <si>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</si>
  <si>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</si>
  <si>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</si>
  <si>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</si>
  <si>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</si>
  <si>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</si>
  <si>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</si>
  <si>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</si>
  <si>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</si>
  <si>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</si>
  <si>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</si>
  <si>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</si>
  <si>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</si>
  <si>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</si>
  <si>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</si>
  <si>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</si>
  <si>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</si>
  <si>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</si>
  <si>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</si>
  <si>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</si>
  <si>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</si>
  <si>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</si>
  <si>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</si>
  <si>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</si>
  <si>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</si>
  <si>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</si>
  <si>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</si>
  <si>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</si>
  <si>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</si>
  <si>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</si>
  <si>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</si>
  <si>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</si>
  <si>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</si>
  <si>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</si>
  <si>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</si>
  <si>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</si>
  <si>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</si>
  <si>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</si>
  <si>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</si>
  <si>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</si>
  <si>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</si>
  <si>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</si>
  <si>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</si>
  <si>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</si>
  <si>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</si>
  <si>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</si>
  <si>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</si>
  <si>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</si>
  <si>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</si>
  <si>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</si>
  <si>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</si>
  <si>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</si>
  <si>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</si>
  <si>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</si>
  <si>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</si>
  <si>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</si>
  <si>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</si>
  <si>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</si>
  <si>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</si>
  <si>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</si>
  <si>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</si>
  <si>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</si>
  <si>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</si>
  <si>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</si>
  <si>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</si>
  <si>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</si>
  <si>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</si>
  <si>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</si>
  <si>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</si>
  <si>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</si>
  <si>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</si>
  <si>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</si>
  <si>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</si>
  <si>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</si>
  <si>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</si>
  <si>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</si>
  <si>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</si>
  <si>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</si>
  <si>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</si>
  <si>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</si>
  <si>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</si>
  <si>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</si>
  <si>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</si>
  <si>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</si>
  <si>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</si>
  <si>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</si>
  <si>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</si>
  <si>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</si>
  <si>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</si>
  <si>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</si>
  <si>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</si>
  <si>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</si>
  <si>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</si>
  <si>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</si>
  <si>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</si>
  <si>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</si>
  <si>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</si>
  <si>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</si>
  <si>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</si>
  <si>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</si>
  <si>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</si>
  <si>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</si>
  <si>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</si>
  <si>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</si>
  <si>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</si>
  <si>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</si>
  <si>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</si>
  <si>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</si>
  <si>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</si>
  <si>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</si>
  <si>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</si>
  <si>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</si>
  <si>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</si>
  <si>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</si>
  <si>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</si>
  <si>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</si>
  <si>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</si>
  <si>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</si>
  <si>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</si>
  <si>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</si>
  <si>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</si>
  <si>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</si>
  <si>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</si>
  <si>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</si>
  <si>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</si>
  <si>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</si>
  <si>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</si>
  <si>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</si>
  <si>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</si>
  <si>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</si>
  <si>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</si>
  <si>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</si>
  <si>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</si>
  <si>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</si>
  <si>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</si>
  <si>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</si>
  <si>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</si>
  <si>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</si>
  <si>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</si>
  <si>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</si>
  <si>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</si>
  <si>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</si>
  <si>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</si>
  <si>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</si>
  <si>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</si>
  <si>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</si>
  <si>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</si>
  <si>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</si>
  <si>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</si>
  <si>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</si>
  <si>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</si>
  <si>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</si>
  <si>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</si>
  <si>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</si>
  <si>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</si>
  <si>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</si>
  <si>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</si>
  <si>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</si>
  <si>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</si>
  <si>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</si>
  <si>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</si>
  <si>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</si>
  <si>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</si>
  <si>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</si>
  <si>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</si>
  <si>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</si>
  <si>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</si>
  <si>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</si>
  <si>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</si>
  <si>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</si>
  <si>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</si>
  <si>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</si>
  <si>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</si>
  <si>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</si>
  <si>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</si>
  <si>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</si>
  <si>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</si>
  <si>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</si>
  <si>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</si>
  <si>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</si>
  <si>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</si>
  <si>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</si>
  <si>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</si>
  <si>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</si>
  <si>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</si>
  <si>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</si>
  <si>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</si>
  <si>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</si>
  <si>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</si>
  <si>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</si>
  <si>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</si>
  <si>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</si>
  <si>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</si>
  <si>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</si>
  <si>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</si>
  <si>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</si>
  <si>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</si>
  <si>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</si>
  <si>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</si>
  <si>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</si>
  <si>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</si>
  <si>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</si>
  <si>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</si>
  <si>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</si>
  <si>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</si>
  <si>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</si>
  <si>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</si>
  <si>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</si>
  <si>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</si>
  <si>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</si>
  <si>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</si>
  <si>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</si>
  <si>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</si>
  <si>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</si>
  <si>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</si>
  <si>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</si>
  <si>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</si>
  <si>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</si>
  <si>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</si>
  <si>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</si>
  <si>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</si>
  <si>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</si>
  <si>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</si>
  <si>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</si>
  <si>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</si>
  <si>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</si>
  <si>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</si>
  <si>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</si>
  <si>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</si>
  <si>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</si>
  <si>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</si>
  <si>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</si>
  <si>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</si>
  <si>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</si>
  <si>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</si>
  <si>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</si>
  <si>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</si>
  <si>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</si>
  <si>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</si>
  <si>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</si>
  <si>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</si>
  <si>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</si>
  <si>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</si>
  <si>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</si>
  <si>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</si>
  <si>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</si>
  <si>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</si>
  <si>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</si>
  <si>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</si>
  <si>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</si>
  <si>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</si>
  <si>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</si>
  <si>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</si>
  <si>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</si>
  <si>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</si>
  <si>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</si>
  <si>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</si>
  <si>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</si>
  <si>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</si>
  <si>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</si>
  <si>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</si>
  <si>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</si>
  <si>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</si>
  <si>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</si>
  <si>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</si>
  <si>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</si>
  <si>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</si>
  <si>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</si>
  <si>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</si>
  <si>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</si>
  <si>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</si>
  <si>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</si>
  <si>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</si>
  <si>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</si>
  <si>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</si>
  <si>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</si>
  <si>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</si>
  <si>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</si>
  <si>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</si>
  <si>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</si>
  <si>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</si>
  <si>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</si>
  <si>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</si>
  <si>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</si>
  <si>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</si>
  <si>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</si>
  <si>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</si>
  <si>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</si>
  <si>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</si>
  <si>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</si>
  <si>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</si>
  <si>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</si>
  <si>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</si>
  <si>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</si>
  <si>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</si>
  <si>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</si>
  <si>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</si>
  <si>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</si>
  <si>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</si>
  <si>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</si>
  <si>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</si>
  <si>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</si>
  <si>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</si>
  <si>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</si>
  <si>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</si>
  <si>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</si>
  <si>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</si>
  <si>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</si>
  <si>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</si>
  <si>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</si>
  <si>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</si>
  <si>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</si>
  <si>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</si>
  <si>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</si>
  <si>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</si>
  <si>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</si>
  <si>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</si>
  <si>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</si>
  <si>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</si>
  <si>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</si>
  <si>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</si>
  <si>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</si>
  <si>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</si>
  <si>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</si>
  <si>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</si>
  <si>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</si>
  <si>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</si>
  <si>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</si>
  <si>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</si>
  <si>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</si>
  <si>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</si>
  <si>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</si>
  <si>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</si>
  <si>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</si>
  <si>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</si>
  <si>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</si>
  <si>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</si>
  <si>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</si>
  <si>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</si>
  <si>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</si>
  <si>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</si>
  <si>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</si>
  <si>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</si>
  <si>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</si>
  <si>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</si>
  <si>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</si>
  <si>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</si>
  <si>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</si>
  <si>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</si>
  <si>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</si>
  <si>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</si>
  <si>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</si>
  <si>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</si>
  <si>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</si>
  <si>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</si>
  <si>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</si>
  <si>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</si>
  <si>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</si>
  <si>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</si>
  <si>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</si>
  <si>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</si>
  <si>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</si>
  <si>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</si>
  <si>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</si>
  <si>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</si>
  <si>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</si>
  <si>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</si>
  <si>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</si>
  <si>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</si>
  <si>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</si>
  <si>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</si>
  <si>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</si>
  <si>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</si>
  <si>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</si>
  <si>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</si>
  <si>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</si>
  <si>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</si>
  <si>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</si>
  <si>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</si>
  <si>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</si>
  <si>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</si>
  <si>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</si>
  <si>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</si>
  <si>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</si>
  <si>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</si>
  <si>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</si>
  <si>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</si>
  <si>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</si>
  <si>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</si>
  <si>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</si>
  <si>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</si>
  <si>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</si>
  <si>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</si>
  <si>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</si>
  <si>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</si>
  <si>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</si>
  <si>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</si>
  <si>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</si>
  <si>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</si>
  <si>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</si>
  <si>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</si>
  <si>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</si>
  <si>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</si>
  <si>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</si>
  <si>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</si>
  <si>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</si>
  <si>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</si>
  <si>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</si>
  <si>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</si>
  <si>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</si>
  <si>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</si>
  <si>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</si>
  <si>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</si>
  <si>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</si>
  <si>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</si>
  <si>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</si>
  <si>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</si>
  <si>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</si>
  <si>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</si>
  <si>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</si>
  <si>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</si>
  <si>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</si>
  <si>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</si>
  <si>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</si>
  <si>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</si>
  <si>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</si>
  <si>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</si>
  <si>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</si>
  <si>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</si>
  <si>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</si>
  <si>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</si>
  <si>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</si>
  <si>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</si>
  <si>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</si>
  <si>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</si>
  <si>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</si>
  <si>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</si>
  <si>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</si>
  <si>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</si>
  <si>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</si>
  <si>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</si>
  <si>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</si>
  <si>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</si>
  <si>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</si>
  <si>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</si>
  <si>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</si>
  <si>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</si>
  <si>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</si>
  <si>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</si>
  <si>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</si>
  <si>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</si>
  <si>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</si>
  <si>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</si>
  <si>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</si>
  <si>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</si>
  <si>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</si>
  <si>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</si>
  <si>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</si>
  <si>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</si>
  <si>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</si>
  <si>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</si>
  <si>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</si>
  <si>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</si>
  <si>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</si>
  <si>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</si>
  <si>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</si>
  <si>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</si>
  <si>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</si>
  <si>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</si>
  <si>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</si>
  <si>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</si>
  <si>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</si>
  <si>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</si>
  <si>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</si>
  <si>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</si>
  <si>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</si>
  <si>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</si>
  <si>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</si>
  <si>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</si>
  <si>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</si>
  <si>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</si>
  <si>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</si>
  <si>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</si>
  <si>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</si>
  <si>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</si>
  <si>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</si>
  <si>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</si>
  <si>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</si>
  <si>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</si>
  <si>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</si>
  <si>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</si>
  <si>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</si>
  <si>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</si>
  <si>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</si>
  <si>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</si>
  <si>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</si>
  <si>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</si>
  <si>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</si>
  <si>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</si>
  <si>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</si>
  <si>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</si>
  <si>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</si>
  <si>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</si>
  <si>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</si>
  <si>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</si>
  <si>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</si>
  <si>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</si>
  <si>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</si>
  <si>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</si>
  <si>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</si>
  <si>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</si>
  <si>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</si>
  <si>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</si>
  <si>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</si>
  <si>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</si>
  <si>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</si>
  <si>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</si>
  <si>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</si>
  <si>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</si>
  <si>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</si>
  <si>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</si>
  <si>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</si>
  <si>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</si>
  <si>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</si>
  <si>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</si>
  <si>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</si>
  <si>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</si>
  <si>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</si>
  <si>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</si>
  <si>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</si>
  <si>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</si>
  <si>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</si>
  <si>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</si>
  <si>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</si>
  <si>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</si>
  <si>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</si>
  <si>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</si>
  <si>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</si>
  <si>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</si>
  <si>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</si>
  <si>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</si>
  <si>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</si>
  <si>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</si>
  <si>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</si>
  <si>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</si>
  <si>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</si>
  <si>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</si>
  <si>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</si>
  <si>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</si>
  <si>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</si>
  <si>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</si>
  <si>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</si>
  <si>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</si>
  <si>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</si>
  <si>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</si>
  <si>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</si>
  <si>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</si>
  <si>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</si>
  <si>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</si>
  <si>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</si>
  <si>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</si>
  <si>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</si>
  <si>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</si>
  <si>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</si>
  <si>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</si>
  <si>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</si>
  <si>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</si>
  <si>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</si>
  <si>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</si>
  <si>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</si>
  <si>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</si>
  <si>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</si>
  <si>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</si>
  <si>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</si>
  <si>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</si>
  <si>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</si>
  <si>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</si>
  <si>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</si>
  <si>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</si>
  <si>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</si>
  <si>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</si>
  <si>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</si>
  <si>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</si>
  <si>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</si>
  <si>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</si>
  <si>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</si>
  <si>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</si>
  <si>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</si>
  <si>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</si>
  <si>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</si>
  <si>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</si>
  <si>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</si>
  <si>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</si>
  <si>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</si>
  <si>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</si>
  <si>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</si>
  <si>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</si>
  <si>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</si>
  <si>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</si>
  <si>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</si>
  <si>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</si>
  <si>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</si>
  <si>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</si>
  <si>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</si>
  <si>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</si>
  <si>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</si>
  <si>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</si>
  <si>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</si>
  <si>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</si>
  <si>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</si>
  <si>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</si>
  <si>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</si>
  <si>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</si>
  <si>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</si>
  <si>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</si>
  <si>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</si>
  <si>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</si>
  <si>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</si>
  <si>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</si>
  <si>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</si>
  <si>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</si>
  <si>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</si>
  <si>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</si>
  <si>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</si>
  <si>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</si>
  <si>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</si>
  <si>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</si>
  <si>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</si>
  <si>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</si>
  <si>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</si>
  <si>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</si>
  <si>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</si>
  <si>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</si>
  <si>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</si>
  <si>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</si>
  <si>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</si>
  <si>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</si>
  <si>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</si>
  <si>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</si>
  <si>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</si>
  <si>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</si>
  <si>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</si>
  <si>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</si>
  <si>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</si>
  <si>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</si>
  <si>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</si>
  <si>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</si>
  <si>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</si>
  <si>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</si>
  <si>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</si>
  <si>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</si>
  <si>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</si>
  <si>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</si>
  <si>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</si>
  <si>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</si>
  <si>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</si>
  <si>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</si>
  <si>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</si>
  <si>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</si>
  <si>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</si>
  <si>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</si>
  <si>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</si>
  <si>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</si>
  <si>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</si>
  <si>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</si>
  <si>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</si>
  <si>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</si>
  <si>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</si>
  <si>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</si>
  <si>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</si>
  <si>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</si>
  <si>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</si>
  <si>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</si>
  <si>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</si>
  <si>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</si>
  <si>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</si>
  <si>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</si>
  <si>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</si>
  <si>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</si>
  <si>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</si>
  <si>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</si>
  <si>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</si>
  <si>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</si>
  <si>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</si>
  <si>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</si>
  <si>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</si>
  <si>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</si>
  <si>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</si>
  <si>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</si>
  <si>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</si>
  <si>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</si>
  <si>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</si>
  <si>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</si>
  <si>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</si>
  <si>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</si>
  <si>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</si>
  <si>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</si>
  <si>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</si>
  <si>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</si>
  <si>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</si>
  <si>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</si>
  <si>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</si>
  <si>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</si>
  <si>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</si>
  <si>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</si>
  <si>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</si>
  <si>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</si>
  <si>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</si>
  <si>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</si>
  <si>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</si>
  <si>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</si>
  <si>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</si>
  <si>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</si>
  <si>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</si>
  <si>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</si>
  <si>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</si>
  <si>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</si>
  <si>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</si>
  <si>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</si>
  <si>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</si>
  <si>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</si>
  <si>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</si>
  <si>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</si>
  <si>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</si>
  <si>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</si>
  <si>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</si>
  <si>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</si>
  <si>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</si>
  <si>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</si>
  <si>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</si>
  <si>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</si>
  <si>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</si>
  <si>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</si>
  <si>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</si>
  <si>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</si>
  <si>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</si>
  <si>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</si>
  <si>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</si>
  <si>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</si>
  <si>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</si>
  <si>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</si>
  <si>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</si>
  <si>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</si>
  <si>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</si>
  <si>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</si>
  <si>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</si>
  <si>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</si>
  <si>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</si>
  <si>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</si>
  <si>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</si>
  <si>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</si>
  <si>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</si>
  <si>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</si>
  <si>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</si>
  <si>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</si>
  <si>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</si>
  <si>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</si>
  <si>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</si>
  <si>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</si>
  <si>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</si>
  <si>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</si>
  <si>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</si>
  <si>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</si>
  <si>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</si>
  <si>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</si>
  <si>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</si>
  <si>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</si>
  <si>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</si>
  <si>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</si>
  <si>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</si>
  <si>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</si>
  <si>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</si>
  <si>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</si>
  <si>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</si>
  <si>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</si>
  <si>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</si>
  <si>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</si>
  <si>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</si>
  <si>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</si>
  <si>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</si>
  <si>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</si>
  <si>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</si>
  <si>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</si>
  <si>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</si>
  <si>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</si>
  <si>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</si>
  <si>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</si>
  <si>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</si>
  <si>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</si>
  <si>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</si>
  <si>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</si>
  <si>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</si>
  <si>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</si>
  <si>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</si>
  <si>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</si>
  <si>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</si>
  <si>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</si>
  <si>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</si>
  <si>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</si>
  <si>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</si>
  <si>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</si>
  <si>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</si>
  <si>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</si>
  <si>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</si>
  <si>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</si>
  <si>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</si>
  <si>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</si>
  <si>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</si>
  <si>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</si>
  <si>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</si>
  <si>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</si>
  <si>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</si>
  <si>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</si>
  <si>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</si>
  <si>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</si>
  <si>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</si>
  <si>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</si>
  <si>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</si>
  <si>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</si>
  <si>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</si>
  <si>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</si>
  <si>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</si>
  <si>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</si>
  <si>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</si>
  <si>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</si>
  <si>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</si>
  <si>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</si>
  <si>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</si>
  <si>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</si>
  <si>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</si>
  <si>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</si>
  <si>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</si>
  <si>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</si>
  <si>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</si>
  <si>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</si>
  <si>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</si>
  <si>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</si>
  <si>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</si>
  <si>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</si>
  <si>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</si>
  <si>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</si>
  <si>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</si>
  <si>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</si>
  <si>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</si>
  <si>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</si>
  <si>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</si>
  <si>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</si>
  <si>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</si>
  <si>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</si>
  <si>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</si>
  <si>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</si>
  <si>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</si>
  <si>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</si>
  <si>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</si>
  <si>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</si>
  <si>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</si>
  <si>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</si>
  <si>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</si>
  <si>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</si>
  <si>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</si>
  <si>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</si>
  <si>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</si>
  <si>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</si>
  <si>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</si>
  <si>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</si>
  <si>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</si>
  <si>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</si>
  <si>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</si>
  <si>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</si>
  <si>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</si>
  <si>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</si>
  <si>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</si>
  <si>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</si>
  <si>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</si>
  <si>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</si>
  <si>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</si>
  <si>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</si>
  <si>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</si>
  <si>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</si>
  <si>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</si>
  <si>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</si>
  <si>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</si>
  <si>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</si>
  <si>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</si>
  <si>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</si>
  <si>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</si>
  <si>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</si>
  <si>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</si>
  <si>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</si>
  <si>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</si>
  <si>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</si>
  <si>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</si>
  <si>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</si>
  <si>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</si>
  <si>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</si>
  <si>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</si>
  <si>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</si>
  <si>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</si>
  <si>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</si>
  <si>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</si>
  <si>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</si>
  <si>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</si>
  <si>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</si>
  <si>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</si>
  <si>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</si>
  <si>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</si>
  <si>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</si>
  <si>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</si>
  <si>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</si>
  <si>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</si>
  <si>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</si>
  <si>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</si>
  <si>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</si>
  <si>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</si>
  <si>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</si>
  <si>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</si>
  <si>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</si>
  <si>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</si>
  <si>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</si>
  <si>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</si>
  <si>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</si>
  <si>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</si>
  <si>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</si>
  <si>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</si>
  <si>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</si>
  <si>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</si>
  <si>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</si>
  <si>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</si>
  <si>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</si>
  <si>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</si>
  <si>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</si>
  <si>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</si>
  <si>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</si>
  <si>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</si>
  <si>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</si>
  <si>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</si>
  <si>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</si>
  <si>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</si>
  <si>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</si>
  <si>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</si>
  <si>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</si>
  <si>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</si>
  <si>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</si>
  <si>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</si>
  <si>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</si>
  <si>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</si>
  <si>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</si>
  <si>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</si>
  <si>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</si>
  <si>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</si>
  <si>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</si>
  <si>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</si>
  <si>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</si>
  <si>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</si>
  <si>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</si>
  <si>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</si>
  <si>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</si>
  <si>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</si>
  <si>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</si>
  <si>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</si>
  <si>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</si>
  <si>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</si>
  <si>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</si>
  <si>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</si>
  <si>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</si>
  <si>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</si>
  <si>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</si>
  <si>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</si>
  <si>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</si>
  <si>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</si>
  <si>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</si>
  <si>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</si>
  <si>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</si>
  <si>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</si>
  <si>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</si>
  <si>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</si>
  <si>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</si>
  <si>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</si>
  <si>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</si>
  <si>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</si>
  <si>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</si>
  <si>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</si>
  <si>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</si>
  <si>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</si>
  <si>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</si>
  <si>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</si>
  <si>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</si>
  <si>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</si>
  <si>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</si>
  <si>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</si>
  <si>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</si>
  <si>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</si>
  <si>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</si>
  <si>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</si>
  <si>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</si>
  <si>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</si>
  <si>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</si>
  <si>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</si>
  <si>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</si>
  <si>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</si>
  <si>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</si>
  <si>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</si>
  <si>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</si>
  <si>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</si>
  <si>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</si>
  <si>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</si>
  <si>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</si>
  <si>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</si>
  <si>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</si>
  <si>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</si>
  <si>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</si>
  <si>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</si>
  <si>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</si>
  <si>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</si>
  <si>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</si>
  <si>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</si>
  <si>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</si>
  <si>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</si>
  <si>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</si>
  <si>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</si>
  <si>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</si>
  <si>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</si>
  <si>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</si>
  <si>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</si>
  <si>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</si>
  <si>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</si>
  <si>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</si>
  <si>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</si>
  <si>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</si>
  <si>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</si>
  <si>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</si>
  <si>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</si>
  <si>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</si>
  <si>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</si>
  <si>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</si>
  <si>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</si>
  <si>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</si>
  <si>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</si>
  <si>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</si>
  <si>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</si>
  <si>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</si>
  <si>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</si>
  <si>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</si>
  <si>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</si>
  <si>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</si>
  <si>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</si>
  <si>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</si>
  <si>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</si>
  <si>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</si>
  <si>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</si>
  <si>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</si>
  <si>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</si>
  <si>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</si>
  <si>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</si>
  <si>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</si>
  <si>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</si>
  <si>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</si>
  <si>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</si>
  <si>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</si>
  <si>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</si>
  <si>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</si>
  <si>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</si>
  <si>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</si>
  <si>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</si>
  <si>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</si>
  <si>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</si>
  <si>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</si>
  <si>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</si>
  <si>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</si>
  <si>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</si>
  <si>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</si>
  <si>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</si>
  <si>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</si>
  <si>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</si>
  <si>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</si>
  <si>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</si>
  <si>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</si>
  <si>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</si>
  <si>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</si>
  <si>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</si>
  <si>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</si>
  <si>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</si>
  <si>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</si>
  <si>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</si>
  <si>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</si>
  <si>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</si>
  <si>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</si>
  <si>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</si>
  <si>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</si>
  <si>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</si>
  <si>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</si>
  <si>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</si>
  <si>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</si>
  <si>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</si>
  <si>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</si>
  <si>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</si>
  <si>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</si>
  <si>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</si>
  <si>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</si>
  <si>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</si>
  <si>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</si>
  <si>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</si>
  <si>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</si>
  <si>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</si>
  <si>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</si>
  <si>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</si>
  <si>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</si>
  <si>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</si>
  <si>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</si>
  <si>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</si>
  <si>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</si>
  <si>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</si>
  <si>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</si>
  <si>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</si>
  <si>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</si>
  <si>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</si>
  <si>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</si>
  <si>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</si>
  <si>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</si>
  <si>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</si>
  <si>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</si>
  <si>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</si>
  <si>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</si>
  <si>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</si>
  <si>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</si>
  <si>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</si>
  <si>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</si>
  <si>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</si>
  <si>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</si>
  <si>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</si>
  <si>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</si>
  <si>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</si>
  <si>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</si>
  <si>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</si>
  <si>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</si>
  <si>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</si>
  <si>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</si>
  <si>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</si>
  <si>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</si>
  <si>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</si>
  <si>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</si>
  <si>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</si>
  <si>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</si>
  <si>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</si>
  <si>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</si>
  <si>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</si>
  <si>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</si>
  <si>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</si>
  <si>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</si>
  <si>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</si>
  <si>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</si>
  <si>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</si>
  <si>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</si>
  <si>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</si>
  <si>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</si>
  <si>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</si>
  <si>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</si>
  <si>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</si>
  <si>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</si>
  <si>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</si>
  <si>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</si>
  <si>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</si>
  <si>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</si>
  <si>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</si>
  <si>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</si>
  <si>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</si>
  <si>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</si>
  <si>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</si>
  <si>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</si>
  <si>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</si>
  <si>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</si>
  <si>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</si>
  <si>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</si>
  <si>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</si>
  <si>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</si>
  <si>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</si>
  <si>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</si>
  <si>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</si>
  <si>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</si>
  <si>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</si>
  <si>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</si>
  <si>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</si>
  <si>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</si>
  <si>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</si>
  <si>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</si>
  <si>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</si>
  <si>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</si>
  <si>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</si>
  <si>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</si>
  <si>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</si>
  <si>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</si>
  <si>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</si>
  <si>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</si>
  <si>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</si>
  <si>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</si>
  <si>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</si>
  <si>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</si>
  <si>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</si>
  <si>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</si>
  <si>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</si>
  <si>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</si>
  <si>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</si>
  <si>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</si>
  <si>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</si>
  <si>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</si>
  <si>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</si>
  <si>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</si>
  <si>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</si>
  <si>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</si>
  <si>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</si>
  <si>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</si>
  <si>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</si>
  <si>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</si>
  <si>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</si>
  <si>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</si>
  <si>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</si>
  <si>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</si>
  <si>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</si>
  <si>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</si>
  <si>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</si>
  <si>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</si>
  <si>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</si>
  <si>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</si>
  <si>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</si>
  <si>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</si>
  <si>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</si>
  <si>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</si>
  <si>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</si>
  <si>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</si>
  <si>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</si>
  <si>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</si>
  <si>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</si>
  <si>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</si>
  <si>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</si>
  <si>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</si>
  <si>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</si>
  <si>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</si>
  <si>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</si>
  <si>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</si>
  <si>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</si>
  <si>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</si>
  <si>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</si>
  <si>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</si>
  <si>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</si>
  <si>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</si>
  <si>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</si>
  <si>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</si>
  <si>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</si>
  <si>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</si>
  <si>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</si>
  <si>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</si>
  <si>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</si>
  <si>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</si>
  <si>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</si>
  <si>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</si>
  <si>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</si>
  <si>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</si>
  <si>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</si>
  <si>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</si>
  <si>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</si>
  <si>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</si>
  <si>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</si>
  <si>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</si>
  <si>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</si>
  <si>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</si>
  <si>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</si>
  <si>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</si>
  <si>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</si>
  <si>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</si>
  <si>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</si>
  <si>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</si>
  <si>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</si>
  <si>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</si>
  <si>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</si>
  <si>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</si>
  <si>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</si>
  <si>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</si>
  <si>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</si>
  <si>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</si>
  <si>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</si>
  <si>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</si>
  <si>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</si>
  <si>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</si>
  <si>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</si>
  <si>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</si>
  <si>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</si>
  <si>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</si>
  <si>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</si>
  <si>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</si>
  <si>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</si>
  <si>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</si>
  <si>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</si>
  <si>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</si>
  <si>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</si>
  <si>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</si>
  <si>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</si>
  <si>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</si>
  <si>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</si>
  <si>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</si>
  <si>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</si>
  <si>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</si>
  <si>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</si>
  <si>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</si>
  <si>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</si>
  <si>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</si>
  <si>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</si>
  <si>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</si>
  <si>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</si>
  <si>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</si>
  <si>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</si>
  <si>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</si>
  <si>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</si>
  <si>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</si>
  <si>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</si>
  <si>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</si>
  <si>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</si>
  <si>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</si>
  <si>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</si>
  <si>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</si>
  <si>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</si>
  <si>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</si>
  <si>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</si>
  <si>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</si>
  <si>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</si>
  <si>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</si>
  <si>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</si>
  <si>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</si>
  <si>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</si>
  <si>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</si>
  <si>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</si>
  <si>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</si>
  <si>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</si>
  <si>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</si>
  <si>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</si>
  <si>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</si>
  <si>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</si>
  <si>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</si>
  <si>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</si>
  <si>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</si>
  <si>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</si>
  <si>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</si>
  <si>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</si>
  <si>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</si>
  <si>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</si>
  <si>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</si>
  <si>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</si>
  <si>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</si>
  <si>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</si>
  <si>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</si>
  <si>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</si>
  <si>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</si>
  <si>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</si>
  <si>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</si>
  <si>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</si>
  <si>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</si>
  <si>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</si>
  <si>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</si>
  <si>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</si>
  <si>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</si>
  <si>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</si>
  <si>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</si>
  <si>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</si>
  <si>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</si>
  <si>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</si>
  <si>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</si>
  <si>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</si>
  <si>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</si>
  <si>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</si>
  <si>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</si>
  <si>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</si>
  <si>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</si>
  <si>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</si>
  <si>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</si>
  <si>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</si>
  <si>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</si>
  <si>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</si>
  <si>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</si>
  <si>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</si>
  <si>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</si>
  <si>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</si>
  <si>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</si>
  <si>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</si>
  <si>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</si>
  <si>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</si>
  <si>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</si>
  <si>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</si>
  <si>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</si>
  <si>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</si>
  <si>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</si>
  <si>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</si>
  <si>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</si>
  <si>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</si>
  <si>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</si>
  <si>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</si>
  <si>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</si>
  <si>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</si>
  <si>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</si>
  <si>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</si>
  <si>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</si>
  <si>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</si>
  <si>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</si>
  <si>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</si>
  <si>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</si>
  <si>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</si>
  <si>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</si>
  <si>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</si>
  <si>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</si>
  <si>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</si>
  <si>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</si>
  <si>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</si>
  <si>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</si>
  <si>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</si>
  <si>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</si>
  <si>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</si>
  <si>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</si>
  <si>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</si>
  <si>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</si>
  <si>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</si>
  <si>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</si>
  <si>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</si>
  <si>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</si>
  <si>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</si>
  <si>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</si>
  <si>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</si>
  <si>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</si>
  <si>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</si>
  <si>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</si>
  <si>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</si>
  <si>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</si>
  <si>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</si>
  <si>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</si>
  <si>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</si>
  <si>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</si>
  <si>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</si>
  <si>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</si>
  <si>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</si>
  <si>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</si>
  <si>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</si>
  <si>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</si>
  <si>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</si>
  <si>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</si>
  <si>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</si>
  <si>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</si>
  <si>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</si>
  <si>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</si>
  <si>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</si>
  <si>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</si>
  <si>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</si>
  <si>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</si>
  <si>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</si>
  <si>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</si>
  <si>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</si>
  <si>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</si>
  <si>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</si>
  <si>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</si>
  <si>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</si>
  <si>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</si>
  <si>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</si>
  <si>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</si>
  <si>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</si>
  <si>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</si>
  <si>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</si>
  <si>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</si>
  <si>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</si>
  <si>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</si>
  <si>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</si>
  <si>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</si>
  <si>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</si>
  <si>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</si>
  <si>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</si>
  <si>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</si>
  <si>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</si>
  <si>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</si>
  <si>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</si>
  <si>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</si>
  <si>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</si>
  <si>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</si>
  <si>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</si>
  <si>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</si>
  <si>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</si>
  <si>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</si>
  <si>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</si>
  <si>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</si>
  <si>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</si>
  <si>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</si>
  <si>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</si>
  <si>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</si>
  <si>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</si>
  <si>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</si>
  <si>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</si>
  <si>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</si>
  <si>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</si>
  <si>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</si>
  <si>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</si>
  <si>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</si>
  <si>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</si>
  <si>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</si>
  <si>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</si>
  <si>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</si>
  <si>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</si>
  <si>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</si>
  <si>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</si>
  <si>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</si>
  <si>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</si>
  <si>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</si>
  <si>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</si>
  <si>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</si>
  <si>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</si>
  <si>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</si>
  <si>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</si>
  <si>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</si>
  <si>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</si>
  <si>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</si>
  <si>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</si>
  <si>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</si>
  <si>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</si>
  <si>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</si>
  <si>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</si>
  <si>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</si>
  <si>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</si>
  <si>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</si>
  <si>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</si>
  <si>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</si>
  <si>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</si>
  <si>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</si>
  <si>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</si>
  <si>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</si>
  <si>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</si>
  <si>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</si>
  <si>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</si>
  <si>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</si>
  <si>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</si>
  <si>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</si>
  <si>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</si>
  <si>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</si>
  <si>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</si>
  <si>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</si>
  <si>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</si>
  <si>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</si>
  <si>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</si>
  <si>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</si>
  <si>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</si>
  <si>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</si>
  <si>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</si>
  <si>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</si>
  <si>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</si>
  <si>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</si>
  <si>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</si>
  <si>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</si>
  <si>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</si>
  <si>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</si>
  <si>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</si>
  <si>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</si>
  <si>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</si>
  <si>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</si>
  <si>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</si>
  <si>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</si>
  <si>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</si>
  <si>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</si>
  <si>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</si>
  <si>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</si>
  <si>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</si>
  <si>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</si>
  <si>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</si>
  <si>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</si>
  <si>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</si>
  <si>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</si>
  <si>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</si>
  <si>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</si>
  <si>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</si>
  <si>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</si>
  <si>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</si>
  <si>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</si>
  <si>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</si>
  <si>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</si>
  <si>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</si>
  <si>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</si>
  <si>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</si>
  <si>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</si>
  <si>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</si>
  <si>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</si>
  <si>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</si>
  <si>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</si>
  <si>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</si>
  <si>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</si>
  <si>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</si>
  <si>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</si>
  <si>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</si>
  <si>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</si>
  <si>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</si>
  <si>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</si>
  <si>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</si>
  <si>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</si>
  <si>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</si>
  <si>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</si>
  <si>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</si>
  <si>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</si>
  <si>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</si>
  <si>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</si>
  <si>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</si>
  <si>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</si>
  <si>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</si>
  <si>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</si>
  <si>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</si>
  <si>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</si>
  <si>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</si>
  <si>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</si>
  <si>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</si>
  <si>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</si>
  <si>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</si>
  <si>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</si>
  <si>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</si>
  <si>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</si>
  <si>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</si>
  <si>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</si>
  <si>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</si>
  <si>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</si>
  <si>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</si>
  <si>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</si>
  <si>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</si>
  <si>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</si>
  <si>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</si>
  <si>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</si>
  <si>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</si>
  <si>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</si>
  <si>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</si>
  <si>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</si>
  <si>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</si>
  <si>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</si>
  <si>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</si>
  <si>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</si>
  <si>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</si>
  <si>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</si>
  <si>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</si>
  <si>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</si>
  <si>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</si>
  <si>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</si>
  <si>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</si>
  <si>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</si>
  <si>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</si>
  <si>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</si>
  <si>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</si>
  <si>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</si>
  <si>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</si>
  <si>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</si>
  <si>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</si>
  <si>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</si>
  <si>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</si>
  <si>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</si>
  <si>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</si>
  <si>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</si>
  <si>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</si>
  <si>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</si>
  <si>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</si>
  <si>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</si>
  <si>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</si>
  <si>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</si>
  <si>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</si>
  <si>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</si>
  <si>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</si>
  <si>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</si>
  <si>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</si>
  <si>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</si>
  <si>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</si>
  <si>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</si>
  <si>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</si>
  <si>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</si>
  <si>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</si>
  <si>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</si>
  <si>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</si>
  <si>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</si>
  <si>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</si>
  <si>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</si>
  <si>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</si>
  <si>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</si>
  <si>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</si>
  <si>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</si>
  <si>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</si>
  <si>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</si>
  <si>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</si>
  <si>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</si>
  <si>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</si>
  <si>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</si>
  <si>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</si>
  <si>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</si>
  <si>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</si>
  <si>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</si>
  <si>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</si>
  <si>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</si>
  <si>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</si>
  <si>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</si>
  <si>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</si>
  <si>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</si>
  <si>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</si>
  <si>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</si>
  <si>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</si>
  <si>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</si>
  <si>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</si>
  <si>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</si>
  <si>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</si>
  <si>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</si>
  <si>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</si>
  <si>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</si>
  <si>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</si>
  <si>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</si>
  <si>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</si>
  <si>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</si>
  <si>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</si>
  <si>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</si>
  <si>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</si>
  <si>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</si>
  <si>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</si>
  <si>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</si>
  <si>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</si>
  <si>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</si>
  <si>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</si>
  <si>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</si>
  <si>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</si>
  <si>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</si>
  <si>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</si>
  <si>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</si>
  <si>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</si>
  <si>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</si>
  <si>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</si>
  <si>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</si>
  <si>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</si>
  <si>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</si>
  <si>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</si>
  <si>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</si>
  <si>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</si>
  <si>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</si>
  <si>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</si>
  <si>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</si>
  <si>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</si>
  <si>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</si>
  <si>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</si>
  <si>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</si>
  <si>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</si>
  <si>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</si>
  <si>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</si>
  <si>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</si>
  <si>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</si>
  <si>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</si>
  <si>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</si>
  <si>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</si>
  <si>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</si>
  <si>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</si>
  <si>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</si>
  <si>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</si>
  <si>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</si>
  <si>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</si>
  <si>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</si>
  <si>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</si>
  <si>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</si>
  <si>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</si>
  <si>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</si>
  <si>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</si>
  <si>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</si>
  <si>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</si>
  <si>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</si>
  <si>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</si>
  <si>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</si>
  <si>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</si>
  <si>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</si>
  <si>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</si>
  <si>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</si>
  <si>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</si>
  <si>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</si>
  <si>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</si>
  <si>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</si>
  <si>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</si>
  <si>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</si>
  <si>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</si>
  <si>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</si>
  <si>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</si>
  <si>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</si>
  <si>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</si>
  <si>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</si>
  <si>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</si>
  <si>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</si>
  <si>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</si>
  <si>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</si>
  <si>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</si>
  <si>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</si>
  <si>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</si>
  <si>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</si>
  <si>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</si>
  <si>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</si>
  <si>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</si>
  <si>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</si>
  <si>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</si>
  <si>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</si>
  <si>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</si>
  <si>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</si>
  <si>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</si>
  <si>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</si>
  <si>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</si>
  <si>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</si>
  <si>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</si>
  <si>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</si>
  <si>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</si>
  <si>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</si>
  <si>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</si>
  <si>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</si>
  <si>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</si>
  <si>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</si>
  <si>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</si>
  <si>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</si>
  <si>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</si>
  <si>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</si>
  <si>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</si>
  <si>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</si>
  <si>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</si>
  <si>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</si>
  <si>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</si>
  <si>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</si>
  <si>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</si>
  <si>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</si>
  <si>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</si>
  <si>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</si>
  <si>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</si>
  <si>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</si>
  <si>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</si>
  <si>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</si>
  <si>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</si>
  <si>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</si>
  <si>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</si>
  <si>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</si>
  <si>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</si>
  <si>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</si>
  <si>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</si>
  <si>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</si>
  <si>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</si>
  <si>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</si>
  <si>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</si>
  <si>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</si>
  <si>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</si>
  <si>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</si>
  <si>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</si>
  <si>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</si>
  <si>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</si>
  <si>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</si>
  <si>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</si>
  <si>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</si>
  <si>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</si>
  <si>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</si>
  <si>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</si>
  <si>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</si>
  <si>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</si>
  <si>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</si>
  <si>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</si>
  <si>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</si>
  <si>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</si>
  <si>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</si>
  <si>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</si>
  <si>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</si>
  <si>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</si>
  <si>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</si>
  <si>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</si>
  <si>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</si>
  <si>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</si>
  <si>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</si>
  <si>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</si>
  <si>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</si>
  <si>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</si>
  <si>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</si>
  <si>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</si>
  <si>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</si>
  <si>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</si>
  <si>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</si>
  <si>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</si>
  <si>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</si>
  <si>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</si>
  <si>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</si>
  <si>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</si>
  <si>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</si>
  <si>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</si>
  <si>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</si>
  <si>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</si>
  <si>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</si>
  <si>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</si>
  <si>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</si>
  <si>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</si>
  <si>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</si>
  <si>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</si>
  <si>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</si>
  <si>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</si>
  <si>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</si>
  <si>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</si>
  <si>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</si>
  <si>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</si>
  <si>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</si>
  <si>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</si>
  <si>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</si>
  <si>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</si>
  <si>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</si>
  <si>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</si>
  <si>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</si>
  <si>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</si>
  <si>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</si>
  <si>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</si>
  <si>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</si>
  <si>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</si>
  <si>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</si>
  <si>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</si>
  <si>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</si>
  <si>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</si>
  <si>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</si>
  <si>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</si>
  <si>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</si>
  <si>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</si>
  <si>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</si>
  <si>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</si>
  <si>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</si>
  <si>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</si>
  <si>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</si>
  <si>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</si>
  <si>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</si>
  <si>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</si>
  <si>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</si>
  <si>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</si>
  <si>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</si>
  <si>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</si>
  <si>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</si>
  <si>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</si>
  <si>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</si>
  <si>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</si>
  <si>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</si>
  <si>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</si>
  <si>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</si>
  <si>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</si>
  <si>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</si>
  <si>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</si>
  <si>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</si>
  <si>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</si>
  <si>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</si>
  <si>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</si>
  <si>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</si>
  <si>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</si>
  <si>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</si>
  <si>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</si>
  <si>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</si>
  <si>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</si>
  <si>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</si>
  <si>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</si>
  <si>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</si>
  <si>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</si>
  <si>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</si>
  <si>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</si>
  <si>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</si>
  <si>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</si>
  <si>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</si>
  <si>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</si>
  <si>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</si>
  <si>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</si>
  <si>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</si>
  <si>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</si>
  <si>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</si>
  <si>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</si>
  <si>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</si>
  <si>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</si>
  <si>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</si>
  <si>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</si>
  <si>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</si>
  <si>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</si>
  <si>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</si>
  <si>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</si>
  <si>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</si>
  <si>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</si>
  <si>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</si>
  <si>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</si>
  <si>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</si>
  <si>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</si>
  <si>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</si>
  <si>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</si>
  <si>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</si>
  <si>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</si>
  <si>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</si>
  <si>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</si>
  <si>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</si>
  <si>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</si>
  <si>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</si>
  <si>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</si>
  <si>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</si>
  <si>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</si>
  <si>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</si>
  <si>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</si>
  <si>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</si>
  <si>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</si>
  <si>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</si>
  <si>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</si>
  <si>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</si>
  <si>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</si>
  <si>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</si>
  <si>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</si>
  <si>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</si>
  <si>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</si>
  <si>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</si>
  <si>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</si>
  <si>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</si>
  <si>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</si>
  <si>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</si>
  <si>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</si>
  <si>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</si>
  <si>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</si>
  <si>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</si>
  <si>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</si>
  <si>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</si>
  <si>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</si>
  <si>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</si>
  <si>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</si>
  <si>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</si>
  <si>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</si>
  <si>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</si>
  <si>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</si>
  <si>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</si>
  <si>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</si>
  <si>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</si>
  <si>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</si>
  <si>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</si>
  <si>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</si>
  <si>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</si>
  <si>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</si>
  <si>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</si>
  <si>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</si>
  <si>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</si>
  <si>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</si>
  <si>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</si>
  <si>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</si>
  <si>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</si>
  <si>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</si>
  <si>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</si>
  <si>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</si>
  <si>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</si>
  <si>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</si>
  <si>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</si>
  <si>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</si>
  <si>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</si>
  <si>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</si>
  <si>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</si>
  <si>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</si>
  <si>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</si>
  <si>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</si>
  <si>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</si>
  <si>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</si>
  <si>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</si>
  <si>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</si>
  <si>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</si>
  <si>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</si>
  <si>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</si>
  <si>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</si>
  <si>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</si>
  <si>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</si>
  <si>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</si>
  <si>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</si>
  <si>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</si>
  <si>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</si>
  <si>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</si>
  <si>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</si>
  <si>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</si>
  <si>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</si>
  <si>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</si>
  <si>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</si>
  <si>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</si>
  <si>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</si>
  <si>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</si>
  <si>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</si>
  <si>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</si>
  <si>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</si>
  <si>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</si>
  <si>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</si>
  <si>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</si>
  <si>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</si>
  <si>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</si>
  <si>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</si>
  <si>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</si>
  <si>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</si>
  <si>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</si>
  <si>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</si>
  <si>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</si>
  <si>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</si>
  <si>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</si>
  <si>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</si>
  <si>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</si>
  <si>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</si>
  <si>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</si>
  <si>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</si>
  <si>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</si>
  <si>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</si>
  <si>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</si>
  <si>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</si>
  <si>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</si>
  <si>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</si>
  <si>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</si>
  <si>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</si>
  <si>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</si>
  <si>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</si>
  <si>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</si>
  <si>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</si>
  <si>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</si>
  <si>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</si>
  <si>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</si>
  <si>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</si>
  <si>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</si>
  <si>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</si>
  <si>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</si>
  <si>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</si>
  <si>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</si>
  <si>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</si>
  <si>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</si>
  <si>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</si>
  <si>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</si>
  <si>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</si>
  <si>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</si>
  <si>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</si>
  <si>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</si>
  <si>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</si>
  <si>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</si>
  <si>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</si>
  <si>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</si>
  <si>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</si>
  <si>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</si>
  <si>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</si>
  <si>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</si>
  <si>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</si>
  <si>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</si>
  <si>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</si>
  <si>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</si>
  <si>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</si>
  <si>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</si>
  <si>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</si>
  <si>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</si>
  <si>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</si>
  <si>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</si>
  <si>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</si>
  <si>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</si>
  <si>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</si>
  <si>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</si>
  <si>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</si>
  <si>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</si>
  <si>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</si>
  <si>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</si>
  <si>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</si>
  <si>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</si>
  <si>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</si>
  <si>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</si>
  <si>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</si>
  <si>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</si>
  <si>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</si>
  <si>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</si>
  <si>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</si>
  <si>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</si>
  <si>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</si>
  <si>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</si>
  <si>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</si>
  <si>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</si>
  <si>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</si>
  <si>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</si>
  <si>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</si>
  <si>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</si>
  <si>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</si>
  <si>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</si>
  <si>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</si>
  <si>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</si>
  <si>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</si>
  <si>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</si>
  <si>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</si>
  <si>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</si>
  <si>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</si>
  <si>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</si>
  <si>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</si>
  <si>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</si>
  <si>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</si>
  <si>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</si>
  <si>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</si>
  <si>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</si>
  <si>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</si>
  <si>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</si>
  <si>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</si>
  <si>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</si>
  <si>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</si>
  <si>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</si>
  <si>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</si>
  <si>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</si>
  <si>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</si>
  <si>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</si>
  <si>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</si>
  <si>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</si>
  <si>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</si>
  <si>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</si>
  <si>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</si>
  <si>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</si>
  <si>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</si>
  <si>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</si>
  <si>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</si>
  <si>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</si>
  <si>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</si>
  <si>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</si>
  <si>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</si>
  <si>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</si>
  <si>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</si>
  <si>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</si>
  <si>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</si>
  <si>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</si>
  <si>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</si>
  <si>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</si>
  <si>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</si>
  <si>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</si>
  <si>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</si>
  <si>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</si>
  <si>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</si>
  <si>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</si>
  <si>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</si>
  <si>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</si>
  <si>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</si>
  <si>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</si>
  <si>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</si>
  <si>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</si>
  <si>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</si>
  <si>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</si>
  <si>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</si>
  <si>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</si>
  <si>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</si>
  <si>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</si>
  <si>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</si>
  <si>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</si>
  <si>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</si>
  <si>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</si>
  <si>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</si>
  <si>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</si>
  <si>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</si>
  <si>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</si>
  <si>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</si>
  <si>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</si>
  <si>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</si>
  <si>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</si>
  <si>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</si>
  <si>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</si>
  <si>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</si>
  <si>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</si>
  <si>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</si>
  <si>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</si>
  <si>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</si>
  <si>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</si>
  <si>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</si>
  <si>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</si>
  <si>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</si>
  <si>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</si>
  <si>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</si>
  <si>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</si>
  <si>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</si>
  <si>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</si>
  <si>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</si>
  <si>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</si>
  <si>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</si>
  <si>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</si>
  <si>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</si>
  <si>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</si>
  <si>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</si>
  <si>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</si>
  <si>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</si>
  <si>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</si>
  <si>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</si>
  <si>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</si>
  <si>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</si>
  <si>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</si>
  <si>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</si>
  <si>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</si>
  <si>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</si>
  <si>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</si>
  <si>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</si>
  <si>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</si>
  <si>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</si>
  <si>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</si>
  <si>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</si>
  <si>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</si>
  <si>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</si>
  <si>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</si>
  <si>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</si>
  <si>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</si>
  <si>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</si>
  <si>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</si>
  <si>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</si>
  <si>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</si>
  <si>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</si>
  <si>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</si>
  <si>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</si>
  <si>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</si>
  <si>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</si>
  <si>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</si>
  <si>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</si>
  <si>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</si>
  <si>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</si>
  <si>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</si>
  <si>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</si>
  <si>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</si>
  <si>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</si>
  <si>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</si>
  <si>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</si>
  <si>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</si>
  <si>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</si>
  <si>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</si>
  <si>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</si>
  <si>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</si>
  <si>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</si>
  <si>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</si>
  <si>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</si>
  <si>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</si>
  <si>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</si>
  <si>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</si>
  <si>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</si>
  <si>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</si>
  <si>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</si>
  <si>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</si>
  <si>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</si>
  <si>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</si>
  <si>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</si>
  <si>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</si>
  <si>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</si>
  <si>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</si>
  <si>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</si>
  <si>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</si>
  <si>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</si>
  <si>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</si>
  <si>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</si>
  <si>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</si>
  <si>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</si>
  <si>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</si>
  <si>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</si>
  <si>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</si>
  <si>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</si>
  <si>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</si>
  <si>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</si>
  <si>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</si>
  <si>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</si>
  <si>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</si>
  <si>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</si>
  <si>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</si>
  <si>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</si>
  <si>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</si>
  <si>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</si>
  <si>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</si>
  <si>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</si>
  <si>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</si>
  <si>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</si>
  <si>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</si>
  <si>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</si>
  <si>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</si>
  <si>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</si>
  <si>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</si>
  <si>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</si>
  <si>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</si>
  <si>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</si>
  <si>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</si>
  <si>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</si>
  <si>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</si>
  <si>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</si>
  <si>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</si>
  <si>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</si>
  <si>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</si>
  <si>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</si>
  <si>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</si>
  <si>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</si>
  <si>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</si>
  <si>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</si>
  <si>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</si>
  <si>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</si>
  <si>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</si>
  <si>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</si>
  <si>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</si>
  <si>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</si>
  <si>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</si>
  <si>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</si>
  <si>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</si>
  <si>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</si>
  <si>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</si>
  <si>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</si>
  <si>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</si>
  <si>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</si>
  <si>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</si>
  <si>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</si>
  <si>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</si>
  <si>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</si>
  <si>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</si>
  <si>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</si>
  <si>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</si>
  <si>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</si>
  <si>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</si>
  <si>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</si>
  <si>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</si>
  <si>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</si>
  <si>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</si>
  <si>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</si>
  <si>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</si>
  <si>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</si>
  <si>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</si>
  <si>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</si>
  <si>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</si>
  <si>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</si>
  <si>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</si>
  <si>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</si>
  <si>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</si>
  <si>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</si>
  <si>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</si>
  <si>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</si>
  <si>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</si>
  <si>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</si>
  <si>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</si>
  <si>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</si>
  <si>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</si>
  <si>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</si>
  <si>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</si>
  <si>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</si>
  <si>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</si>
  <si>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</si>
  <si>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</si>
  <si>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</si>
  <si>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</si>
  <si>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</si>
  <si>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</si>
  <si>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</si>
  <si>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</si>
  <si>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</si>
  <si>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</si>
  <si>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</si>
  <si>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</si>
  <si>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</si>
  <si>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</si>
  <si>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</si>
  <si>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</si>
  <si>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</si>
  <si>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</si>
  <si>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</si>
  <si>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</si>
  <si>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</si>
  <si>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</si>
  <si>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</si>
  <si>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</si>
  <si>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</si>
  <si>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</si>
  <si>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</si>
  <si>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</si>
  <si>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</si>
  <si>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</si>
  <si>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</si>
  <si>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</si>
  <si>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</si>
  <si>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</si>
  <si>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</si>
  <si>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</si>
  <si>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</si>
  <si>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</si>
  <si>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</si>
  <si>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</si>
  <si>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</si>
  <si>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</si>
  <si>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</si>
  <si>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</si>
  <si>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</si>
  <si>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</si>
  <si>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</si>
  <si>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</si>
  <si>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</si>
  <si>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</si>
  <si>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</si>
  <si>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</si>
  <si>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</si>
  <si>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</si>
  <si>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</si>
  <si>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</si>
  <si>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</si>
  <si>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</si>
  <si>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</si>
  <si>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</si>
  <si>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</si>
  <si>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</si>
  <si>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</si>
  <si>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</si>
  <si>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</si>
  <si>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</si>
  <si>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</si>
  <si>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</si>
  <si>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</si>
  <si>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</si>
  <si>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</si>
  <si>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</si>
  <si>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</si>
  <si>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</si>
  <si>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</si>
  <si>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</si>
  <si>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</si>
  <si>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</si>
  <si>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</si>
  <si>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</si>
  <si>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</si>
  <si>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</si>
  <si>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</si>
  <si>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</si>
  <si>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</si>
  <si>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</si>
  <si>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</si>
  <si>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</si>
  <si>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</si>
  <si>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</si>
  <si>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</si>
  <si>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</si>
  <si>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</si>
  <si>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</si>
  <si>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</si>
  <si>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</si>
  <si>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</si>
  <si>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</si>
  <si>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</si>
  <si>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</si>
  <si>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</si>
  <si>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</si>
  <si>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</si>
  <si>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</si>
  <si>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</si>
  <si>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</si>
  <si>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</si>
  <si>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</si>
  <si>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</si>
  <si>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</si>
  <si>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</si>
  <si>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</si>
  <si>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</si>
  <si>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</si>
  <si>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</si>
  <si>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</si>
  <si>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</si>
  <si>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</si>
  <si>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</si>
  <si>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</si>
  <si>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</si>
  <si>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</si>
  <si>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</si>
  <si>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</si>
  <si>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</si>
  <si>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</si>
  <si>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</si>
  <si>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</si>
  <si>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</si>
  <si>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</si>
  <si>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</si>
  <si>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</si>
  <si>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</si>
  <si>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</si>
  <si>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</si>
  <si>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</si>
  <si>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</si>
  <si>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</si>
  <si>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</si>
  <si>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</si>
  <si>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</si>
  <si>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</si>
  <si>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</si>
  <si>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</si>
  <si>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</si>
  <si>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</si>
  <si>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</si>
  <si>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</si>
  <si>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</si>
  <si>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</si>
  <si>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</si>
  <si>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</si>
  <si>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</si>
  <si>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</si>
  <si>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</si>
  <si>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</si>
  <si>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</si>
  <si>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</si>
  <si>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</si>
  <si>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</si>
  <si>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</si>
  <si>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</si>
  <si>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</si>
  <si>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</si>
  <si>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</si>
  <si>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</si>
  <si>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</si>
  <si>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</si>
  <si>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</si>
  <si>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</si>
  <si>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</si>
  <si>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</si>
  <si>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</si>
  <si>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</si>
  <si>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</si>
  <si>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</si>
  <si>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</si>
  <si>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</si>
  <si>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</si>
  <si>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</si>
  <si>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</si>
  <si>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</si>
  <si>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</si>
  <si>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</si>
  <si>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</si>
  <si>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</si>
  <si>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</si>
  <si>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</si>
  <si>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</si>
  <si>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</si>
  <si>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</si>
  <si>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</si>
  <si>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</si>
  <si>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</si>
  <si>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</si>
  <si>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</si>
  <si>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</si>
  <si>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</si>
  <si>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</si>
  <si>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</si>
  <si>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</si>
  <si>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</si>
  <si>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</si>
  <si>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</si>
  <si>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</si>
  <si>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</si>
  <si>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</si>
  <si>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</si>
  <si>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</si>
  <si>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</si>
  <si>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</si>
  <si>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</si>
  <si>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</si>
  <si>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</si>
  <si>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</si>
  <si>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</si>
  <si>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</si>
  <si>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</si>
  <si>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</si>
  <si>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</si>
  <si>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</si>
  <si>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</si>
  <si>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</si>
  <si>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</si>
  <si>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</si>
  <si>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</si>
  <si>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</si>
  <si>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</si>
  <si>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</si>
  <si>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</si>
  <si>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</si>
  <si>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</si>
  <si>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</si>
  <si>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</si>
  <si>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</si>
  <si>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</si>
  <si>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</si>
  <si>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</si>
  <si>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</si>
  <si>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</si>
  <si>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</si>
  <si>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</si>
  <si>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</si>
  <si>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</si>
  <si>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</si>
  <si>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</si>
  <si>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</si>
  <si>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</si>
  <si>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</si>
  <si>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</si>
  <si>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</si>
  <si>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</si>
  <si>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</si>
  <si>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</si>
  <si>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</si>
  <si>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</si>
  <si>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</si>
  <si>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</si>
  <si>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</si>
  <si>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</si>
  <si>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</si>
  <si>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</si>
  <si>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</si>
  <si>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</si>
  <si>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</si>
  <si>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</si>
  <si>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</si>
  <si>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</si>
  <si>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</si>
  <si>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</si>
  <si>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</si>
  <si>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</si>
  <si>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</si>
  <si>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</si>
  <si>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</si>
  <si>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</si>
  <si>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</si>
  <si>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</si>
  <si>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</si>
  <si>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</si>
  <si>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</si>
  <si>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</si>
  <si>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</si>
  <si>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</si>
  <si>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</si>
  <si>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</si>
  <si>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</si>
  <si>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</si>
  <si>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</si>
  <si>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</si>
  <si>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</si>
  <si>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</si>
  <si>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</si>
  <si>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</si>
  <si>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</si>
  <si>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</si>
  <si>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</si>
  <si>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</si>
  <si>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</si>
  <si>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</si>
  <si>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</si>
  <si>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</si>
  <si>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</si>
  <si>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</si>
  <si>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</si>
  <si>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</si>
  <si>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</si>
  <si>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</si>
  <si>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</si>
  <si>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</si>
  <si>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</si>
  <si>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</si>
  <si>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</si>
  <si>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</si>
  <si>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</si>
  <si>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</si>
  <si>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</si>
  <si>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</si>
  <si>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</si>
  <si>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</si>
  <si>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</si>
  <si>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</si>
  <si>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</si>
  <si>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</si>
  <si>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</si>
  <si>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</si>
  <si>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</si>
  <si>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</si>
  <si>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</si>
  <si>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</si>
  <si>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</si>
  <si>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</si>
  <si>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</si>
  <si>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</si>
  <si>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</si>
  <si>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</si>
  <si>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</si>
  <si>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</si>
  <si>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</si>
  <si>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</si>
  <si>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</si>
  <si>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</si>
  <si>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</si>
  <si>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</si>
  <si>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</si>
  <si>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</si>
  <si>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</si>
  <si>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</si>
  <si>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</si>
  <si>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</si>
  <si>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</si>
  <si>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</si>
  <si>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</si>
  <si>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</si>
  <si>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</si>
  <si>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</si>
  <si>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</si>
  <si>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</si>
  <si>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</si>
  <si>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</si>
  <si>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</si>
  <si>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</si>
  <si>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</si>
  <si>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</si>
  <si>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</si>
  <si>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</si>
  <si>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</si>
  <si>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</si>
  <si>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</si>
  <si>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</si>
  <si>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</si>
  <si>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</si>
  <si>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</si>
  <si>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</si>
  <si>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</si>
  <si>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</si>
  <si>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</si>
  <si>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</si>
  <si>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</si>
  <si>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</si>
  <si>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</si>
  <si>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</si>
  <si>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</si>
  <si>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</si>
  <si>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</si>
  <si>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</si>
  <si>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</si>
  <si>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</si>
  <si>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</si>
  <si>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</si>
  <si>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</si>
  <si>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</si>
  <si>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</si>
  <si>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</si>
  <si>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</si>
  <si>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</si>
  <si>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</si>
  <si>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</si>
  <si>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</si>
  <si>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</si>
  <si>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</si>
  <si>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</si>
  <si>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</si>
  <si>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</si>
  <si>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</si>
  <si>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</si>
  <si>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</si>
  <si>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</si>
  <si>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</si>
  <si>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</si>
  <si>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</si>
  <si>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</si>
  <si>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</si>
  <si>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</si>
  <si>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</si>
  <si>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</si>
  <si>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</si>
  <si>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</si>
  <si>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</si>
  <si>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</si>
  <si>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</si>
  <si>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</si>
  <si>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</si>
  <si>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</si>
  <si>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</si>
  <si>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</si>
  <si>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</si>
  <si>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</si>
  <si>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</si>
  <si>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</si>
  <si>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</si>
  <si>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</si>
  <si>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</si>
  <si>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</si>
  <si>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</si>
  <si>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</si>
  <si>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</si>
  <si>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</si>
  <si>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</si>
  <si>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</si>
  <si>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</si>
  <si>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</si>
  <si>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</si>
  <si>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</si>
  <si>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</si>
  <si>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</si>
  <si>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</si>
  <si>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</si>
  <si>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</si>
  <si>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</si>
  <si>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</si>
  <si>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</si>
  <si>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</si>
  <si>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</si>
  <si>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</si>
  <si>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</si>
  <si>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</si>
  <si>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</si>
  <si>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</si>
  <si>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</si>
  <si>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</si>
  <si>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</si>
  <si>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</si>
  <si>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</si>
  <si>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</si>
  <si>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</si>
  <si>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</si>
  <si>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</si>
  <si>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</si>
  <si>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</si>
  <si>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</si>
  <si>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</si>
  <si>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</si>
  <si>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</si>
  <si>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</si>
  <si>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</si>
  <si>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</si>
  <si>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</si>
  <si>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</si>
  <si>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</si>
  <si>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</si>
  <si>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</si>
  <si>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</si>
  <si>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</si>
  <si>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</si>
  <si>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</si>
  <si>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</si>
  <si>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</si>
  <si>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</si>
  <si>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</si>
  <si>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</si>
  <si>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</si>
  <si>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</si>
  <si>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</si>
  <si>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</si>
  <si>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</si>
  <si>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</si>
  <si>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</si>
  <si>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</si>
  <si>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</si>
  <si>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</si>
  <si>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</si>
  <si>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</si>
  <si>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</si>
  <si>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</si>
  <si>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</si>
  <si>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</si>
  <si>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</si>
  <si>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</si>
  <si>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</si>
  <si>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</si>
  <si>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</si>
  <si>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</si>
  <si>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</si>
  <si>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</si>
  <si>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</si>
  <si>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</si>
  <si>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</si>
  <si>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</si>
  <si>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</si>
  <si>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</si>
  <si>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</si>
  <si>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</si>
  <si>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</si>
  <si>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</si>
  <si>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</si>
  <si>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</si>
  <si>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</si>
  <si>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</si>
  <si>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</si>
  <si>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</si>
  <si>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</si>
  <si>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</si>
  <si>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</si>
  <si>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</si>
  <si>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</si>
  <si>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</si>
  <si>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</si>
  <si>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</si>
  <si>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</si>
  <si>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</si>
  <si>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</si>
  <si>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</si>
  <si>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</si>
  <si>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</si>
  <si>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</si>
  <si>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</si>
  <si>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</si>
  <si>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</si>
  <si>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</si>
  <si>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</si>
  <si>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</si>
  <si>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</si>
  <si>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</si>
  <si>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</si>
  <si>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</si>
  <si>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</si>
  <si>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</si>
  <si>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</si>
  <si>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</si>
  <si>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</si>
  <si>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</si>
  <si>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</si>
  <si>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</si>
  <si>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</si>
  <si>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</si>
  <si>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</si>
  <si>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</si>
  <si>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</si>
  <si>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</si>
  <si>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</si>
  <si>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</si>
  <si>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</si>
  <si>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</si>
  <si>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</si>
  <si>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</si>
  <si>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</si>
  <si>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</si>
  <si>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</si>
  <si>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</si>
  <si>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</si>
  <si>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</si>
  <si>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</si>
  <si>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</si>
  <si>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</si>
  <si>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</si>
  <si>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</si>
  <si>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</si>
  <si>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</si>
  <si>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</si>
  <si>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</si>
  <si>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</si>
  <si>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</si>
  <si>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</si>
  <si>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</si>
  <si>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</si>
  <si>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</si>
  <si>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</si>
  <si>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</si>
  <si>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</si>
  <si>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</si>
  <si>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</si>
  <si>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</si>
  <si>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</si>
  <si>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</si>
  <si>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</si>
  <si>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</si>
  <si>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</si>
  <si>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</si>
  <si>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</si>
  <si>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</si>
  <si>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</si>
  <si>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</si>
  <si>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</si>
  <si>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</si>
  <si>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</si>
  <si>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</si>
  <si>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</si>
  <si>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</si>
  <si>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</si>
  <si>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</si>
  <si>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</si>
  <si>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</si>
  <si>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</si>
  <si>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</si>
  <si>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</si>
  <si>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</si>
  <si>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</si>
  <si>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</si>
  <si>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</si>
  <si>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</si>
  <si>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</si>
  <si>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</si>
  <si>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</si>
  <si>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</si>
  <si>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</si>
  <si>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</si>
  <si>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</si>
  <si>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</si>
  <si>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</si>
  <si>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</si>
  <si>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</si>
  <si>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</si>
  <si>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</si>
  <si>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</si>
  <si>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</si>
  <si>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</si>
  <si>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</si>
  <si>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</si>
  <si>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</si>
  <si>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</si>
  <si>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</si>
  <si>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</si>
  <si>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</si>
  <si>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</si>
  <si>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</si>
  <si>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</si>
  <si>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</si>
  <si>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</si>
  <si>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</si>
  <si>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</si>
  <si>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</si>
  <si>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</si>
  <si>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</si>
  <si>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</si>
  <si>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</si>
  <si>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</si>
  <si>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</si>
  <si>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</si>
  <si>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</si>
  <si>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</si>
  <si>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</si>
  <si>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</si>
  <si>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</si>
  <si>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</si>
  <si>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</si>
  <si>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</si>
  <si>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</si>
  <si>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</si>
  <si>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</si>
  <si>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</si>
  <si>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</si>
  <si>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</si>
  <si>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</si>
  <si>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</si>
  <si>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</si>
  <si>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</si>
  <si>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</si>
  <si>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</si>
  <si>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</si>
  <si>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</si>
  <si>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</si>
  <si>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</si>
  <si>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</si>
  <si>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</si>
  <si>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</si>
  <si>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</si>
  <si>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</si>
  <si>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</si>
  <si>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</si>
  <si>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</si>
  <si>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</si>
  <si>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</si>
  <si>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</si>
  <si>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</si>
  <si>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</si>
  <si>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</si>
  <si>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</si>
  <si>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</si>
  <si>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</si>
  <si>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</si>
  <si>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</si>
  <si>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</si>
  <si>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</si>
  <si>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</si>
  <si>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</si>
  <si>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</si>
  <si>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</si>
  <si>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</si>
  <si>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</si>
  <si>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</si>
  <si>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</si>
  <si>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</si>
  <si>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</si>
  <si>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</si>
  <si>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</si>
  <si>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</si>
  <si>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</si>
  <si>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</si>
  <si>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</si>
  <si>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</si>
  <si>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</si>
  <si>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</si>
  <si>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</si>
  <si>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</si>
  <si>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</si>
  <si>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</si>
  <si>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</si>
  <si>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</si>
  <si>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</si>
  <si>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</si>
  <si>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</si>
  <si>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</si>
  <si>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</si>
  <si>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</si>
  <si>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</si>
  <si>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</si>
  <si>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</si>
  <si>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</si>
  <si>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</si>
  <si>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</si>
  <si>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</si>
  <si>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</si>
  <si>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</si>
  <si>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</si>
  <si>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</si>
  <si>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</si>
  <si>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</si>
  <si>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</si>
  <si>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</si>
  <si>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</si>
  <si>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</si>
  <si>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</si>
  <si>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</si>
  <si>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</si>
  <si>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</si>
  <si>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</si>
  <si>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</si>
  <si>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</si>
  <si>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</si>
  <si>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</si>
  <si>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</si>
  <si>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</si>
  <si>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</si>
  <si>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</si>
  <si>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</si>
  <si>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</si>
  <si>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</si>
  <si>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</si>
  <si>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</si>
  <si>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</si>
  <si>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</si>
  <si>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</si>
  <si>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</si>
  <si>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</si>
  <si>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</si>
  <si>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</si>
  <si>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</si>
  <si>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</si>
  <si>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</si>
  <si>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</si>
  <si>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</si>
  <si>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</si>
  <si>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</si>
  <si>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</si>
  <si>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</si>
  <si>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</si>
  <si>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</si>
  <si>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</si>
  <si>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</si>
  <si>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</si>
  <si>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</si>
  <si>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</si>
  <si>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</si>
  <si>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</si>
  <si>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</si>
  <si>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</si>
  <si>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</si>
  <si>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</si>
  <si>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</si>
  <si>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</si>
  <si>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</si>
  <si>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</si>
  <si>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</si>
  <si>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</si>
  <si>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</si>
  <si>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</si>
  <si>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</si>
  <si>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</si>
  <si>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</si>
  <si>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</si>
  <si>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</si>
  <si>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</si>
  <si>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</si>
  <si>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</si>
  <si>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</si>
  <si>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</si>
  <si>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</si>
  <si>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</si>
  <si>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</si>
  <si>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</si>
  <si>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</si>
  <si>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</si>
  <si>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</si>
  <si>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</si>
  <si>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</si>
  <si>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</si>
  <si>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</si>
  <si>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</si>
  <si>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</si>
  <si>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</si>
  <si>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</si>
  <si>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</si>
  <si>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</si>
  <si>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</si>
  <si>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</si>
  <si>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</si>
  <si>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</si>
  <si>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</si>
  <si>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</si>
  <si>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</si>
  <si>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</si>
  <si>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</si>
  <si>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</si>
  <si>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</si>
  <si>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</si>
  <si>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</si>
  <si>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</si>
  <si>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</si>
  <si>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</si>
  <si>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</si>
  <si>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</si>
  <si>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</si>
  <si>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</si>
  <si>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</si>
  <si>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</si>
  <si>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</si>
  <si>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</si>
  <si>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</si>
  <si>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</si>
  <si>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</si>
  <si>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</si>
  <si>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</si>
  <si>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</si>
  <si>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</si>
  <si>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</si>
  <si>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</si>
  <si>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</si>
  <si>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</si>
  <si>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</si>
  <si>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</si>
  <si>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</si>
  <si>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</si>
  <si>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</si>
  <si>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</si>
  <si>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</si>
  <si>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</si>
  <si>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</si>
  <si>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</si>
  <si>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</si>
  <si>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</si>
  <si>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</si>
  <si>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</si>
  <si>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</si>
  <si>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</si>
  <si>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</si>
  <si>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</si>
  <si>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</si>
  <si>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</si>
  <si>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</si>
  <si>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</si>
  <si>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</si>
  <si>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</si>
  <si>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</si>
  <si>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</si>
  <si>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</si>
  <si>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</si>
  <si>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</si>
  <si>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</si>
  <si>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</si>
  <si>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</si>
  <si>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</si>
  <si>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</si>
  <si>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</si>
  <si>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</si>
  <si>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</si>
  <si>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</si>
  <si>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</si>
  <si>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</si>
  <si>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</si>
  <si>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</si>
  <si>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</si>
  <si>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</si>
  <si>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</si>
  <si>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</si>
  <si>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</si>
  <si>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</si>
  <si>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</si>
  <si>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</si>
  <si>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</si>
  <si>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</si>
  <si>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</si>
  <si>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</si>
  <si>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</si>
  <si>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</si>
  <si>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</si>
  <si>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</si>
  <si>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</si>
  <si>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</si>
  <si>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</si>
  <si>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</si>
  <si>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</si>
  <si>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</si>
  <si>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</si>
  <si>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</si>
  <si>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</si>
  <si>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</si>
  <si>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</si>
  <si>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</si>
  <si>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</si>
  <si>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</si>
  <si>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</si>
  <si>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</si>
  <si>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</si>
  <si>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</si>
  <si>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</si>
  <si>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</si>
  <si>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</si>
  <si>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</si>
  <si>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</si>
  <si>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</si>
  <si>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</si>
  <si>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</si>
  <si>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</si>
  <si>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</si>
  <si>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</si>
  <si>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</si>
  <si>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</si>
  <si>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</si>
  <si>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</si>
  <si>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</si>
  <si>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</si>
  <si>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</si>
  <si>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</si>
  <si>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</si>
  <si>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</si>
  <si>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</si>
  <si>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</si>
  <si>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</si>
  <si>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</si>
  <si>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</si>
  <si>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</si>
  <si>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</si>
  <si>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</si>
  <si>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</si>
  <si>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</si>
  <si>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</si>
  <si>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</si>
  <si>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</si>
  <si>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</si>
  <si>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</si>
  <si>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</si>
  <si>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</si>
  <si>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</si>
  <si>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</si>
  <si>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</si>
  <si>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</si>
  <si>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</si>
  <si>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</si>
  <si>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</si>
  <si>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</si>
  <si>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</si>
  <si>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</si>
  <si>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</si>
  <si>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</si>
  <si>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</si>
  <si>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</si>
  <si>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</si>
  <si>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</si>
  <si>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</si>
  <si>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</si>
  <si>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</si>
  <si>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</si>
  <si>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</si>
  <si>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</si>
  <si>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</si>
  <si>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</si>
  <si>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</si>
  <si>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</si>
  <si>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</si>
  <si>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</si>
  <si>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</si>
  <si>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</si>
  <si>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</si>
  <si>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</si>
  <si>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</si>
  <si>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</si>
  <si>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</si>
  <si>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</si>
  <si>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</si>
  <si>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</si>
  <si>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</si>
  <si>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</si>
  <si>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</si>
  <si>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</si>
  <si>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</si>
  <si>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</si>
  <si>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</si>
  <si>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</si>
  <si>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</si>
  <si>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</si>
  <si>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</si>
  <si>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</si>
  <si>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</si>
  <si>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</si>
  <si>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</si>
  <si>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</si>
  <si>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</si>
  <si>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</si>
  <si>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</si>
  <si>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</si>
  <si>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</si>
  <si>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</si>
  <si>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</si>
  <si>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</si>
  <si>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</si>
  <si>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</si>
  <si>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</si>
  <si>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</si>
  <si>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</si>
  <si>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</si>
  <si>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</si>
  <si>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</si>
  <si>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</si>
  <si>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</si>
  <si>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</si>
  <si>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</si>
  <si>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</si>
  <si>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</si>
  <si>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</si>
  <si>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</si>
  <si>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</si>
  <si>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</si>
  <si>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</si>
  <si>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</si>
  <si>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</si>
  <si>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</si>
  <si>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</si>
  <si>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</si>
  <si>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</si>
  <si>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</si>
  <si>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</si>
  <si>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</si>
  <si>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</si>
  <si>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</si>
  <si>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</si>
  <si>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</si>
  <si>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</si>
  <si>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</si>
  <si>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</si>
  <si>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</si>
  <si>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</si>
  <si>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</si>
  <si>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</si>
  <si>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</si>
  <si>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</si>
  <si>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</si>
  <si>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</si>
  <si>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</si>
  <si>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</si>
  <si>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</si>
  <si>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</si>
  <si>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</si>
  <si>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</si>
  <si>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</si>
  <si>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</si>
  <si>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</si>
  <si>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</si>
  <si>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</si>
  <si>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</si>
  <si>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</si>
  <si>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</si>
  <si>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</si>
  <si>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</si>
  <si>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</si>
  <si>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</si>
  <si>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</si>
  <si>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</si>
  <si>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</si>
  <si>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</si>
  <si>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</si>
  <si>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</si>
  <si>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</si>
  <si>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</si>
  <si>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</si>
  <si>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</si>
  <si>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</si>
  <si>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</si>
  <si>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</si>
  <si>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</si>
  <si>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</si>
  <si>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</si>
  <si>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</si>
  <si>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</si>
  <si>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</si>
  <si>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</si>
  <si>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</si>
  <si>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</si>
  <si>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</si>
  <si>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</si>
  <si>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</si>
  <si>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</si>
  <si>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</si>
  <si>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</si>
  <si>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</si>
  <si>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</si>
  <si>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</si>
  <si>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</si>
  <si>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</si>
  <si>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</si>
  <si>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</si>
  <si>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</si>
  <si>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</si>
  <si>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</si>
  <si>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</si>
  <si>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</si>
  <si>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</si>
  <si>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</si>
  <si>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</si>
  <si>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</si>
  <si>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</si>
  <si>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</si>
  <si>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</si>
  <si>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</si>
  <si>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</si>
  <si>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</si>
  <si>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</si>
  <si>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</si>
  <si>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</si>
  <si>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</si>
  <si>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</si>
  <si>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</si>
  <si>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</si>
  <si>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</si>
  <si>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</si>
  <si>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</si>
  <si>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</si>
  <si>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</si>
  <si>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</si>
  <si>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</si>
  <si>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</si>
  <si>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</si>
  <si>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</si>
  <si>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</si>
  <si>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</si>
  <si>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</si>
  <si>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</si>
  <si>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</si>
  <si>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</si>
  <si>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</si>
  <si>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</si>
  <si>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</si>
  <si>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</si>
  <si>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</si>
  <si>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</si>
  <si>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</si>
  <si>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</si>
  <si>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</si>
  <si>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</si>
  <si>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</si>
  <si>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</si>
  <si>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</si>
  <si>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</si>
  <si>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</si>
  <si>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</si>
  <si>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</si>
  <si>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</si>
  <si>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</si>
  <si>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</si>
  <si>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</si>
  <si>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</si>
  <si>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</si>
  <si>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</si>
  <si>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</si>
  <si>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</si>
  <si>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</si>
  <si>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</si>
  <si>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</si>
  <si>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</si>
  <si>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</si>
  <si>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</si>
  <si>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</si>
  <si>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</si>
  <si>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</si>
  <si>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</si>
  <si>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</si>
  <si>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</si>
  <si>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</si>
  <si>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</si>
  <si>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</si>
  <si>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</si>
  <si>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</si>
  <si>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</si>
  <si>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</si>
  <si>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</si>
  <si>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</si>
  <si>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</si>
  <si>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</si>
  <si>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</si>
  <si>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</si>
  <si>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</si>
  <si>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</si>
  <si>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</si>
  <si>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</si>
  <si>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</si>
  <si>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</si>
  <si>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</si>
  <si>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</si>
  <si>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</si>
  <si>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</si>
  <si>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</si>
  <si>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</si>
  <si>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</si>
  <si>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</si>
  <si>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</si>
  <si>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</si>
  <si>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</si>
  <si>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</si>
  <si>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</si>
  <si>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</si>
  <si>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</si>
  <si>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</si>
  <si>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</si>
  <si>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</si>
  <si>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</si>
  <si>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</si>
  <si>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</si>
  <si>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</si>
  <si>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</si>
  <si>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</si>
  <si>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</si>
  <si>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</si>
  <si>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</si>
  <si>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</si>
  <si>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</si>
  <si>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</si>
  <si>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</si>
  <si>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</si>
  <si>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</si>
  <si>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</si>
  <si>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</si>
  <si>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</si>
  <si>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</si>
  <si>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</si>
  <si>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</si>
  <si>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</si>
  <si>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</si>
  <si>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</si>
  <si>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</si>
  <si>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</si>
  <si>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</si>
  <si>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</si>
  <si>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</si>
  <si>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</si>
  <si>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</si>
  <si>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</si>
  <si>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</si>
  <si>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</si>
  <si>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</si>
  <si>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</si>
  <si>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</si>
  <si>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</si>
  <si>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</si>
  <si>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</si>
  <si>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</si>
  <si>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</si>
  <si>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</si>
  <si>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</si>
  <si>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</si>
  <si>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</si>
  <si>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</si>
  <si>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</si>
  <si>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</si>
  <si>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</si>
  <si>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</si>
  <si>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</si>
  <si>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</si>
  <si>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</si>
  <si>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</si>
  <si>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</si>
  <si>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</si>
  <si>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</si>
  <si>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</si>
  <si>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</si>
  <si>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</si>
  <si>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</si>
  <si>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</si>
  <si>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</si>
  <si>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</si>
  <si>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</si>
  <si>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</si>
  <si>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</si>
  <si>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</si>
  <si>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</si>
  <si>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</si>
  <si>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</si>
  <si>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</si>
  <si>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</si>
  <si>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</si>
  <si>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</si>
  <si>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</si>
  <si>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</si>
  <si>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</si>
  <si>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</si>
  <si>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</si>
  <si>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</si>
  <si>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</si>
  <si>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</si>
  <si>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</si>
  <si>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</si>
  <si>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</si>
  <si>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</si>
  <si>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</si>
  <si>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</si>
  <si>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</si>
  <si>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</si>
  <si>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</si>
  <si>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</si>
  <si>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</si>
  <si>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</si>
  <si>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</si>
  <si>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</si>
  <si>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</si>
  <si>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</si>
  <si>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</si>
  <si>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</si>
  <si>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</si>
  <si>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</si>
  <si>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</si>
  <si>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</si>
  <si>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</si>
  <si>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</si>
  <si>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</si>
  <si>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</si>
  <si>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</si>
  <si>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</si>
  <si>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</si>
  <si>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</si>
  <si>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</si>
  <si>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</si>
  <si>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</si>
  <si>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</si>
  <si>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</si>
  <si>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</si>
  <si>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</si>
  <si>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</si>
  <si>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</si>
  <si>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</si>
  <si>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</si>
  <si>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</si>
  <si>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</si>
  <si>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</si>
  <si>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</si>
  <si>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</si>
  <si>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</si>
  <si>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</si>
  <si>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</si>
  <si>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</si>
  <si>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</si>
  <si>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</si>
  <si>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</si>
  <si>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</si>
  <si>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</si>
  <si>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</si>
  <si>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</si>
  <si>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</si>
  <si>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</si>
  <si>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</si>
  <si>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</si>
  <si>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</si>
  <si>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</si>
  <si>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</si>
  <si>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</si>
  <si>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</si>
  <si>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</si>
  <si>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</si>
  <si>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</si>
  <si>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</si>
  <si>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</si>
  <si>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</si>
  <si>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</si>
  <si>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</si>
  <si>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</si>
  <si>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</si>
  <si>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</si>
  <si>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</si>
  <si>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</si>
  <si>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</si>
  <si>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</si>
  <si>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</si>
  <si>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</si>
  <si>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</si>
  <si>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</si>
  <si>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</si>
  <si>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</si>
  <si>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</si>
  <si>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</si>
  <si>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</si>
  <si>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</si>
  <si>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</si>
  <si>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</si>
  <si>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</si>
  <si>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</si>
  <si>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</si>
  <si>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</si>
  <si>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</si>
  <si>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</si>
  <si>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</si>
  <si>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</si>
  <si>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</si>
  <si>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</si>
  <si>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</si>
  <si>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</si>
  <si>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</si>
  <si>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</si>
  <si>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</si>
  <si>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</si>
  <si>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</si>
  <si>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</si>
  <si>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</si>
  <si>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</si>
  <si>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</si>
  <si>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</si>
  <si>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</si>
  <si>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</si>
  <si>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</si>
  <si>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</si>
  <si>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</si>
  <si>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</si>
  <si>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</si>
  <si>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</si>
  <si>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</si>
  <si>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</si>
  <si>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</si>
  <si>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</si>
  <si>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</si>
  <si>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</si>
  <si>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</si>
  <si>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</si>
  <si>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</si>
  <si>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</si>
  <si>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</si>
  <si>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</si>
  <si>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</si>
  <si>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</si>
  <si>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</si>
  <si>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</si>
  <si>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</si>
  <si>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</si>
  <si>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</si>
  <si>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</si>
  <si>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</si>
  <si>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</si>
  <si>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</si>
  <si>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</si>
  <si>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</si>
  <si>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</si>
  <si>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</si>
  <si>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</si>
  <si>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</si>
  <si>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</si>
  <si>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</si>
  <si>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</si>
  <si>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</si>
  <si>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</si>
  <si>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</si>
  <si>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</si>
  <si>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</si>
  <si>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</si>
  <si>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</si>
  <si>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</si>
  <si>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</si>
  <si>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</si>
  <si>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</si>
  <si>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</si>
  <si>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</si>
  <si>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</si>
  <si>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</si>
  <si>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</si>
  <si>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</si>
  <si>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</si>
  <si>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</si>
  <si>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</si>
  <si>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</si>
  <si>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</si>
  <si>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</si>
  <si>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</si>
  <si>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</si>
  <si>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</si>
  <si>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</si>
  <si>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</si>
  <si>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</si>
  <si>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</si>
  <si>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</si>
  <si>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</si>
  <si>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</si>
  <si>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</si>
  <si>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</si>
  <si>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</si>
  <si>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</si>
  <si>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</si>
  <si>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</si>
  <si>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</si>
  <si>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</si>
  <si>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</si>
  <si>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</si>
  <si>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</si>
  <si>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</si>
  <si>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</si>
  <si>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</si>
  <si>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</si>
  <si>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</si>
  <si>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</si>
  <si>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</si>
  <si>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</si>
  <si>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</si>
  <si>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</si>
  <si>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</si>
  <si>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</si>
  <si>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</si>
  <si>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</si>
  <si>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</si>
  <si>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</si>
  <si>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</si>
  <si>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</si>
  <si>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</si>
  <si>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</si>
  <si>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</si>
  <si>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</si>
  <si>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</si>
  <si>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</si>
  <si>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</si>
  <si>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</si>
  <si>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</si>
  <si>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</si>
  <si>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</si>
  <si>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</si>
  <si>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</si>
  <si>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</si>
  <si>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</si>
  <si>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</si>
  <si>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</si>
  <si>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</si>
  <si>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</si>
  <si>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</si>
  <si>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</si>
  <si>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</si>
  <si>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</si>
  <si>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</si>
  <si>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</si>
  <si>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</si>
  <si>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</si>
  <si>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</si>
  <si>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</si>
  <si>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</si>
  <si>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</si>
  <si>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</si>
  <si>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</si>
  <si>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</si>
  <si>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</si>
  <si>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</si>
  <si>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</si>
  <si>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</si>
  <si>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</si>
  <si>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</si>
  <si>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</si>
  <si>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</si>
  <si>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</si>
  <si>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</si>
  <si>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</si>
  <si>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</si>
  <si>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</si>
  <si>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</si>
  <si>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</si>
  <si>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</si>
  <si>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</si>
  <si>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</si>
  <si>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</si>
  <si>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</si>
  <si>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</si>
  <si>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</si>
  <si>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</si>
  <si>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</si>
  <si>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</si>
  <si>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</si>
  <si>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</si>
  <si>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</si>
  <si>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</si>
  <si>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</si>
  <si>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</si>
  <si>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</si>
  <si>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</si>
  <si>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</si>
  <si>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</si>
  <si>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</si>
  <si>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</si>
  <si>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</si>
  <si>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</si>
  <si>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</si>
  <si>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</si>
  <si>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</si>
  <si>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</si>
  <si>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</si>
  <si>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</si>
  <si>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</si>
  <si>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</si>
  <si>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</si>
  <si>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</si>
  <si>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</si>
  <si>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</si>
  <si>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</si>
  <si>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</si>
  <si>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</si>
  <si>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</si>
  <si>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</si>
  <si>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</si>
  <si>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</si>
  <si>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</si>
  <si>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</si>
  <si>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</si>
  <si>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</si>
  <si>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</si>
  <si>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</si>
  <si>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</si>
  <si>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</si>
  <si>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</si>
  <si>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</si>
  <si>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</si>
  <si>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</si>
  <si>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</si>
  <si>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</si>
  <si>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</si>
  <si>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</si>
  <si>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</si>
  <si>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</si>
  <si>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</si>
  <si>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</si>
  <si>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</si>
  <si>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</si>
  <si>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</si>
  <si>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</si>
  <si>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</si>
  <si>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</si>
  <si>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</si>
  <si>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</si>
  <si>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</si>
  <si>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</si>
  <si>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</si>
  <si>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</si>
  <si>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</si>
  <si>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</si>
  <si>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</si>
  <si>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</si>
  <si>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</si>
  <si>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</si>
  <si>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</si>
  <si>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</si>
  <si>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</si>
  <si>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</si>
  <si>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</si>
  <si>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</si>
  <si>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</si>
  <si>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</si>
  <si>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</si>
  <si>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</si>
  <si>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</si>
  <si>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</si>
  <si>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</si>
  <si>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</si>
  <si>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</si>
  <si>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</si>
  <si>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</si>
  <si>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</si>
  <si>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</si>
  <si>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</si>
  <si>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</si>
  <si>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</si>
  <si>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</si>
  <si>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</si>
  <si>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</si>
  <si>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</si>
  <si>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</si>
  <si>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</si>
  <si>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</si>
  <si>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</si>
  <si>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</si>
  <si>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</si>
  <si>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</si>
  <si>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</si>
  <si>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</si>
  <si>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</si>
  <si>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</si>
  <si>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</si>
  <si>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</si>
  <si>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</si>
  <si>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</si>
  <si>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</si>
  <si>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</si>
  <si>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</si>
  <si>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</si>
  <si>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</si>
  <si>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</si>
  <si>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</si>
  <si>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</si>
  <si>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</si>
  <si>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</si>
  <si>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</si>
  <si>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</si>
  <si>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</si>
  <si>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</si>
  <si>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</si>
  <si>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</si>
  <si>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</si>
  <si>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</si>
  <si>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</si>
  <si>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</si>
  <si>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</si>
  <si>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</si>
  <si>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</si>
  <si>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</si>
  <si>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</si>
  <si>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</si>
  <si>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</si>
  <si>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</si>
  <si>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</si>
  <si>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</si>
  <si>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</si>
  <si>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</si>
  <si>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</si>
  <si>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</si>
  <si>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</si>
  <si>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</si>
  <si>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</si>
  <si>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</si>
  <si>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</si>
  <si>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</si>
  <si>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</si>
  <si>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</si>
  <si>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</si>
  <si>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</si>
  <si>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</si>
  <si>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</si>
  <si>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</si>
  <si>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</si>
  <si>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</si>
  <si>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</si>
  <si>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</si>
  <si>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</si>
  <si>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</si>
  <si>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</si>
  <si>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</si>
  <si>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</si>
  <si>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</si>
  <si>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</si>
  <si>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</si>
  <si>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</si>
  <si>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</si>
  <si>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</si>
  <si>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</si>
  <si>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</si>
  <si>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</si>
  <si>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</si>
  <si>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</si>
  <si>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</si>
  <si>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</si>
  <si>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</si>
  <si>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</si>
  <si>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</si>
  <si>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</si>
  <si>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</si>
  <si>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</si>
  <si>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</si>
  <si>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</si>
  <si>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</si>
  <si>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</si>
  <si>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</si>
  <si>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</si>
  <si>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</si>
  <si>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</si>
  <si>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</si>
  <si>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</si>
  <si>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</si>
  <si>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</si>
  <si>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</si>
  <si>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</si>
  <si>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</si>
  <si>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</si>
  <si>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</si>
  <si>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</si>
  <si>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</si>
  <si>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</si>
  <si>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</si>
  <si>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</si>
  <si>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</si>
  <si>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</si>
  <si>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</si>
  <si>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</si>
  <si>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</si>
  <si>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</si>
  <si>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</si>
  <si>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</si>
  <si>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</si>
  <si>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</si>
  <si>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</si>
  <si>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</si>
  <si>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</si>
  <si>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</si>
  <si>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</si>
  <si>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</si>
  <si>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</si>
  <si>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</si>
  <si>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</si>
  <si>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</si>
  <si>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</si>
  <si>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</si>
  <si>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</si>
  <si>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</si>
  <si>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</si>
  <si>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</si>
  <si>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</si>
  <si>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</si>
  <si>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</si>
  <si>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</si>
  <si>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</si>
  <si>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</si>
  <si>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</si>
  <si>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</si>
  <si>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</si>
  <si>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</si>
  <si>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</si>
  <si>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</si>
  <si>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</si>
  <si>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</si>
  <si>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</si>
  <si>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</si>
  <si>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</si>
  <si>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</si>
  <si>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</si>
  <si>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</si>
  <si>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</si>
  <si>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</si>
  <si>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</si>
  <si>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</si>
  <si>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</si>
  <si>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</si>
  <si>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</si>
  <si>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</si>
  <si>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</si>
  <si>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</si>
  <si>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</si>
  <si>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</si>
  <si>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</si>
  <si>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</si>
  <si>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</si>
  <si>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</si>
  <si>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</si>
  <si>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</si>
  <si>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</si>
  <si>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</si>
  <si>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</si>
  <si>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</si>
  <si>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</si>
  <si>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</si>
  <si>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</si>
  <si>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</si>
  <si>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</si>
  <si>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</si>
  <si>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</si>
  <si>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</si>
  <si>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</si>
  <si>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</si>
  <si>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</si>
  <si>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</si>
  <si>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</si>
  <si>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</si>
  <si>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</si>
  <si>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</si>
  <si>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</si>
  <si>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</si>
  <si>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</si>
  <si>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</si>
  <si>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</si>
  <si>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</si>
  <si>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</si>
  <si>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</si>
  <si>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</si>
  <si>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</si>
  <si>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</si>
  <si>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</si>
  <si>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</si>
  <si>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</si>
  <si>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</si>
  <si>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</si>
  <si>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</si>
  <si>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</si>
  <si>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</si>
  <si>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</si>
  <si>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</si>
  <si>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</si>
  <si>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</si>
  <si>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</si>
  <si>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</si>
  <si>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</si>
  <si>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</si>
  <si>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</si>
  <si>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</si>
  <si>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</si>
  <si>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</si>
  <si>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</si>
  <si>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</si>
  <si>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</si>
  <si>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</si>
  <si>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</si>
  <si>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</si>
  <si>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</si>
  <si>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</si>
  <si>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</si>
  <si>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</si>
  <si>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</si>
  <si>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</si>
  <si>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</si>
  <si>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</si>
  <si>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</si>
  <si>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</si>
  <si>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</si>
  <si>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</si>
  <si>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</si>
  <si>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</si>
  <si>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</si>
  <si>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</si>
  <si>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</si>
  <si>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</si>
  <si>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</si>
  <si>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</si>
  <si>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</si>
  <si>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</si>
  <si>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</si>
  <si>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</si>
  <si>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</si>
  <si>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</si>
  <si>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</si>
  <si>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</si>
  <si>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</si>
  <si>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</si>
  <si>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</si>
  <si>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</si>
  <si>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</si>
  <si>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</si>
  <si>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</si>
  <si>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</si>
  <si>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</si>
  <si>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</si>
  <si>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</si>
  <si>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</si>
  <si>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</si>
  <si>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</si>
  <si>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</si>
  <si>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</si>
  <si>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</si>
  <si>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</si>
  <si>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</si>
  <si>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</si>
  <si>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</si>
  <si>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</si>
  <si>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</si>
  <si>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</si>
  <si>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</si>
  <si>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</si>
  <si>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</si>
  <si>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</si>
  <si>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</si>
  <si>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</si>
  <si>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</si>
  <si>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</si>
  <si>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</si>
  <si>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</si>
  <si>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</si>
  <si>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</si>
  <si>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</si>
  <si>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</si>
  <si>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</si>
  <si>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</si>
  <si>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</si>
  <si>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</si>
  <si>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</si>
  <si>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</si>
  <si>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</si>
  <si>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</si>
  <si>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</si>
  <si>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</si>
  <si>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</si>
  <si>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</si>
  <si>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</si>
  <si>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</si>
  <si>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</si>
  <si>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</si>
  <si>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</si>
  <si>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</si>
  <si>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</si>
  <si>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</si>
  <si>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</si>
  <si>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</si>
  <si>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</si>
  <si>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</si>
  <si>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</si>
  <si>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</si>
  <si>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</si>
  <si>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</si>
  <si>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</si>
  <si>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</si>
  <si>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</si>
  <si>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</si>
  <si>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</si>
  <si>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</si>
  <si>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</si>
  <si>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</si>
  <si>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</si>
  <si>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</si>
  <si>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</si>
  <si>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</si>
  <si>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</si>
  <si>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</si>
  <si>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</si>
  <si>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</si>
  <si>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</si>
  <si>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</si>
  <si>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</si>
  <si>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</si>
  <si>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</si>
  <si>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</si>
  <si>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</si>
  <si>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</si>
  <si>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</si>
  <si>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</si>
  <si>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</si>
  <si>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</si>
  <si>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</si>
  <si>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</si>
  <si>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</si>
  <si>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</si>
  <si>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</si>
  <si>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</si>
  <si>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</si>
  <si>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</si>
  <si>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</si>
  <si>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</si>
  <si>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</si>
  <si>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</si>
  <si>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</si>
  <si>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</si>
  <si>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</si>
  <si>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</si>
  <si>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</si>
  <si>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</si>
  <si>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</si>
  <si>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</si>
  <si>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</si>
  <si>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</si>
  <si>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</si>
  <si>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</si>
  <si>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</si>
  <si>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</si>
  <si>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</si>
  <si>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</si>
  <si>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</si>
  <si>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</si>
  <si>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</si>
  <si>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</si>
  <si>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</si>
  <si>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</si>
  <si>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</si>
  <si>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</si>
  <si>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</si>
  <si>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</si>
  <si>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</si>
  <si>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</si>
  <si>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</si>
  <si>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</si>
  <si>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</si>
  <si>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</si>
  <si>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</si>
  <si>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</si>
  <si>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</si>
  <si>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</si>
  <si>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</si>
  <si>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</si>
  <si>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</si>
  <si>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</si>
  <si>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</si>
  <si>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</si>
  <si>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</si>
  <si>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</si>
  <si>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</si>
  <si>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</si>
  <si>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</si>
  <si>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</si>
  <si>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</si>
  <si>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</si>
  <si>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</si>
  <si>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</si>
  <si>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</si>
  <si>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</si>
  <si>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</si>
  <si>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</si>
  <si>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</si>
  <si>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</si>
  <si>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</si>
  <si>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</si>
  <si>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</si>
  <si>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</si>
  <si>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</si>
  <si>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</si>
  <si>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</si>
  <si>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</si>
  <si>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</si>
  <si>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</si>
  <si>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</si>
  <si>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</si>
  <si>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</si>
  <si>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</si>
  <si>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</si>
  <si>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</si>
  <si>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</si>
  <si>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</si>
  <si>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</si>
  <si>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</si>
  <si>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</si>
  <si>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</si>
  <si>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</si>
  <si>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</si>
  <si>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</si>
  <si>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</si>
  <si>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</si>
  <si>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</si>
  <si>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</si>
  <si>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</si>
  <si>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</si>
  <si>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</si>
  <si>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</si>
  <si>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</si>
  <si>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</si>
  <si>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</si>
  <si>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</si>
  <si>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</si>
  <si>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</si>
  <si>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</si>
  <si>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</si>
  <si>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</si>
  <si>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</si>
  <si>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</si>
  <si>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</si>
  <si>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</si>
  <si>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</si>
  <si>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</si>
  <si>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</si>
  <si>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</si>
  <si>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</si>
  <si>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</si>
  <si>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</si>
  <si>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</si>
  <si>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</si>
  <si>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</si>
  <si>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</si>
  <si>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</si>
  <si>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</si>
  <si>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</si>
  <si>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</si>
  <si>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</si>
  <si>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</si>
  <si>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</si>
  <si>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</si>
  <si>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</si>
  <si>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</si>
  <si>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</si>
  <si>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</si>
  <si>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</si>
  <si>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</si>
  <si>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</si>
  <si>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</si>
  <si>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</si>
  <si>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</si>
  <si>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</si>
  <si>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</si>
  <si>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</si>
  <si>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</si>
  <si>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</si>
  <si>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</si>
  <si>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</si>
  <si>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</si>
  <si>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</si>
  <si>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</si>
  <si>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</si>
  <si>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</si>
  <si>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</si>
  <si>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</si>
  <si>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</si>
  <si>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</si>
  <si>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</si>
  <si>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</si>
  <si>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</si>
  <si>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</si>
  <si>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</si>
  <si>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</si>
  <si>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</si>
  <si>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</si>
  <si>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</si>
  <si>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</si>
  <si>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</si>
  <si>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</si>
  <si>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</si>
  <si>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</si>
  <si>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</si>
  <si>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</si>
  <si>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</si>
  <si>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</si>
  <si>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</si>
  <si>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</si>
  <si>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</si>
  <si>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</si>
  <si>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</si>
  <si>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</si>
  <si>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</si>
  <si>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</si>
  <si>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</si>
  <si>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</si>
  <si>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</si>
  <si>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</si>
  <si>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</si>
  <si>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</si>
  <si>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</si>
  <si>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</si>
  <si>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</si>
  <si>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</si>
  <si>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</si>
  <si>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</si>
  <si>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</si>
  <si>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</si>
  <si>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</si>
  <si>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</si>
  <si>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</si>
  <si>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</si>
  <si>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</si>
  <si>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</si>
  <si>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</si>
  <si>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</si>
  <si>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</si>
  <si>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</si>
  <si>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</si>
  <si>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</si>
  <si>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</si>
  <si>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</si>
  <si>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</si>
  <si>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</si>
  <si>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</si>
  <si>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</si>
  <si>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</si>
  <si>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</si>
  <si>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</si>
  <si>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</si>
  <si>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</si>
  <si>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</si>
  <si>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</si>
  <si>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</si>
  <si>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</si>
  <si>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</si>
  <si>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</si>
  <si>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</si>
  <si>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</si>
  <si>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</si>
  <si>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</si>
  <si>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</si>
  <si>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</si>
  <si>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</si>
  <si>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</si>
  <si>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</si>
  <si>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</si>
  <si>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</si>
  <si>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</si>
  <si>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</si>
  <si>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</si>
  <si>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</si>
  <si>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</si>
  <si>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</si>
  <si>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</si>
  <si>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</si>
  <si>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</si>
  <si>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</si>
  <si>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</si>
  <si>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</si>
  <si>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</si>
  <si>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</si>
  <si>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</si>
  <si>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</si>
  <si>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</si>
  <si>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</si>
  <si>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</si>
  <si>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</si>
  <si>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</si>
  <si>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</si>
  <si>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</si>
  <si>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</si>
  <si>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</si>
  <si>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</si>
  <si>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</si>
  <si>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</si>
  <si>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</si>
  <si>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</si>
  <si>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</si>
  <si>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</si>
  <si>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</si>
  <si>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</si>
  <si>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</si>
  <si>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</si>
  <si>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</si>
  <si>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</si>
  <si>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</si>
  <si>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</si>
  <si>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</si>
  <si>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</si>
  <si>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</si>
  <si>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</si>
  <si>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</si>
  <si>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</si>
  <si>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</si>
  <si>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</si>
  <si>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</si>
  <si>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</si>
  <si>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</si>
  <si>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</si>
  <si>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</si>
  <si>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</si>
  <si>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</si>
  <si>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</si>
  <si>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</si>
  <si>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</si>
  <si>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</si>
  <si>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</si>
  <si>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</si>
  <si>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</si>
  <si>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</si>
  <si>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</si>
  <si>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</si>
  <si>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</si>
  <si>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</si>
  <si>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</si>
  <si>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</si>
  <si>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</si>
  <si>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</si>
  <si>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</si>
  <si>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</si>
  <si>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</si>
  <si>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</si>
  <si>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</si>
  <si>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</si>
  <si>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</si>
  <si>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</si>
  <si>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</si>
  <si>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</si>
  <si>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</si>
  <si>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</si>
  <si>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</si>
  <si>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</si>
  <si>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</si>
  <si>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</si>
  <si>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</si>
  <si>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</si>
  <si>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</si>
  <si>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</si>
  <si>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</si>
  <si>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</si>
  <si>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</si>
  <si>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</si>
  <si>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</si>
  <si>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</si>
  <si>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</si>
  <si>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</si>
  <si>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</si>
  <si>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</si>
  <si>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</si>
  <si>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</si>
  <si>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</si>
  <si>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</si>
  <si>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</si>
  <si>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</si>
  <si>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</si>
  <si>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</si>
  <si>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</si>
  <si>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</si>
  <si>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</si>
  <si>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</si>
  <si>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</si>
  <si>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</si>
  <si>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</si>
  <si>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</si>
  <si>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</si>
  <si>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</si>
  <si>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</si>
  <si>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</si>
  <si>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</si>
  <si>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</si>
  <si>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</si>
  <si>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</si>
  <si>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</si>
  <si>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</si>
  <si>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</si>
  <si>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</si>
  <si>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</si>
  <si>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</si>
  <si>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</si>
  <si>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</si>
  <si>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</si>
  <si>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</si>
  <si>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</si>
  <si>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</si>
  <si>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</si>
  <si>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</si>
  <si>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</si>
  <si>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</si>
  <si>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</si>
  <si>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</si>
  <si>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</si>
  <si>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</si>
  <si>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</si>
  <si>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</si>
  <si>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</si>
  <si>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</si>
  <si>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</si>
  <si>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</si>
  <si>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</si>
  <si>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</si>
  <si>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</si>
  <si>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</si>
  <si>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</si>
  <si>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</si>
  <si>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</si>
  <si>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</si>
  <si>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</si>
  <si>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</si>
  <si>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</si>
  <si>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</si>
  <si>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</si>
  <si>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</si>
  <si>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</si>
  <si>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</si>
  <si>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</si>
  <si>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</si>
  <si>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</si>
  <si>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</si>
  <si>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</si>
  <si>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</si>
  <si>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</si>
  <si>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</si>
  <si>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</si>
  <si>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</si>
  <si>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</si>
  <si>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</si>
  <si>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</si>
  <si>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</si>
  <si>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</si>
  <si>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</si>
  <si>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</si>
  <si>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</si>
  <si>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</si>
  <si>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</si>
  <si>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</si>
  <si>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</si>
  <si>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</si>
  <si>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</si>
  <si>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</si>
  <si>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</si>
  <si>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</si>
  <si>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</si>
  <si>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</si>
  <si>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</si>
  <si>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</si>
  <si>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</si>
  <si>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</si>
  <si>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</si>
  <si>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</si>
  <si>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</si>
  <si>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</si>
  <si>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</si>
  <si>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</si>
  <si>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</si>
  <si>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</si>
  <si>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</si>
  <si>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</si>
  <si>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</si>
  <si>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</si>
  <si>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</si>
  <si>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</si>
  <si>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</si>
  <si>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</si>
  <si>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</si>
  <si>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</si>
  <si>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</si>
  <si>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</si>
  <si>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</si>
  <si>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</si>
  <si>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</si>
  <si>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</si>
  <si>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</si>
  <si>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</si>
  <si>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</si>
  <si>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</si>
  <si>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</si>
  <si>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</si>
  <si>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</si>
  <si>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</si>
  <si>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</si>
  <si>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</si>
  <si>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</si>
  <si>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</si>
  <si>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</si>
  <si>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</si>
  <si>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</si>
  <si>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</si>
  <si>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</si>
  <si>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</si>
  <si>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</si>
  <si>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</si>
  <si>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</si>
  <si>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</si>
  <si>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</si>
  <si>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</si>
  <si>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</si>
  <si>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</si>
  <si>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</si>
  <si>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</si>
  <si>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</si>
  <si>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</si>
  <si>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</si>
  <si>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</si>
  <si>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</si>
  <si>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</si>
  <si>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</si>
  <si>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</si>
  <si>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</si>
  <si>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</si>
  <si>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</si>
  <si>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</si>
  <si>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</si>
  <si>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</si>
  <si>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</si>
  <si>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</si>
  <si>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</si>
  <si>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</si>
  <si>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</si>
  <si>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</si>
  <si>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</si>
  <si>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</si>
  <si>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</si>
  <si>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</si>
  <si>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</si>
  <si>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</si>
  <si>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</si>
  <si>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</si>
  <si>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</si>
  <si>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</si>
  <si>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</si>
  <si>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</si>
  <si>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</si>
  <si>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</si>
  <si>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</si>
  <si>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</si>
  <si>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</si>
  <si>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</si>
  <si>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</si>
  <si>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</si>
  <si>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</si>
  <si>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</si>
  <si>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</si>
  <si>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</si>
  <si>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</si>
  <si>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</si>
  <si>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</si>
  <si>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</si>
  <si>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</si>
  <si>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</si>
  <si>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</si>
  <si>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</si>
  <si>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</si>
  <si>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</si>
  <si>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</si>
  <si>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</si>
  <si>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</si>
  <si>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</si>
  <si>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</si>
  <si>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</si>
  <si>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</si>
  <si>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</si>
  <si>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</si>
  <si>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</si>
  <si>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</si>
  <si>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</si>
  <si>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</si>
  <si>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</si>
  <si>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</si>
  <si>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</si>
  <si>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</si>
  <si>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</si>
  <si>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</si>
  <si>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</si>
  <si>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</si>
  <si>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</si>
  <si>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</si>
  <si>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</si>
  <si>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</si>
  <si>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</si>
  <si>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</si>
  <si>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</si>
  <si>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</si>
  <si>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</si>
  <si>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</si>
  <si>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</si>
  <si>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</si>
  <si>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</si>
  <si>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</si>
  <si>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</si>
  <si>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</si>
  <si>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</si>
  <si>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</si>
  <si>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</si>
  <si>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</si>
  <si>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</si>
  <si>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</si>
  <si>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</si>
  <si>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</si>
  <si>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</si>
  <si>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</si>
  <si>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</si>
  <si>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</si>
  <si>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</si>
  <si>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</si>
  <si>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</si>
  <si>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</si>
  <si>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</si>
  <si>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</si>
  <si>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</si>
  <si>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</si>
  <si>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</si>
  <si>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</si>
  <si>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</si>
  <si>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</si>
  <si>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</si>
  <si>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</si>
  <si>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</si>
  <si>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</si>
  <si>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</si>
  <si>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</si>
  <si>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</si>
  <si>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</si>
  <si>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</si>
  <si>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</si>
  <si>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</si>
  <si>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</si>
  <si>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</si>
  <si>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</si>
  <si>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</si>
  <si>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</si>
  <si>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</si>
  <si>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</si>
  <si>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</si>
  <si>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</si>
  <si>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</si>
  <si>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</si>
  <si>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</si>
  <si>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</si>
  <si>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</si>
  <si>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</si>
  <si>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</si>
  <si>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</si>
  <si>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</si>
  <si>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</si>
  <si>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</si>
  <si>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</si>
  <si>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</si>
  <si>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</si>
  <si>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</si>
  <si>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</si>
  <si>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</si>
  <si>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</si>
  <si>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</si>
  <si>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</si>
  <si>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</si>
  <si>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</si>
  <si>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</si>
  <si>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</si>
  <si>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</si>
  <si>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</si>
  <si>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</si>
  <si>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</si>
  <si>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</si>
  <si>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</si>
  <si>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</si>
  <si>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</si>
  <si>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</si>
  <si>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</si>
  <si>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</si>
  <si>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</si>
  <si>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</si>
  <si>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</si>
  <si>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</si>
  <si>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</si>
  <si>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</si>
  <si>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</si>
  <si>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</si>
  <si>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</si>
  <si>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</si>
  <si>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</si>
  <si>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</si>
  <si>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</si>
  <si>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</si>
  <si>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</si>
  <si>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</si>
  <si>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</si>
  <si>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</si>
  <si>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</si>
  <si>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</si>
  <si>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</si>
  <si>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</si>
  <si>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</si>
  <si>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</si>
  <si>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</si>
  <si>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</si>
  <si>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</si>
  <si>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</si>
  <si>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</si>
  <si>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</si>
  <si>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</si>
  <si>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</si>
  <si>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</si>
  <si>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</si>
  <si>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</si>
  <si>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</si>
  <si>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</si>
  <si>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</si>
  <si>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</si>
  <si>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</si>
  <si>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</si>
  <si>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</si>
  <si>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</si>
  <si>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</si>
  <si>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</si>
  <si>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</si>
  <si>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</si>
  <si>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</si>
  <si>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</si>
  <si>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</si>
  <si>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</si>
  <si>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</si>
  <si>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</si>
  <si>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</si>
  <si>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</si>
  <si>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</si>
  <si>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</si>
  <si>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</si>
  <si>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</si>
  <si>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</si>
  <si>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</si>
  <si>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</si>
  <si>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</si>
  <si>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</si>
  <si>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</si>
  <si>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</si>
  <si>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</si>
  <si>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</si>
  <si>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</si>
  <si>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</si>
  <si>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</si>
  <si>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</si>
  <si>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</si>
  <si>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</si>
  <si>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</si>
  <si>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</si>
  <si>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</si>
  <si>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</si>
  <si>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</si>
  <si>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</si>
  <si>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</si>
  <si>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</si>
  <si>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</si>
  <si>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</si>
  <si>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</si>
  <si>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</si>
  <si>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</si>
  <si>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</si>
  <si>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</si>
  <si>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</si>
  <si>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</si>
  <si>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</si>
  <si>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</si>
  <si>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</si>
  <si>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</si>
  <si>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</si>
  <si>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</si>
  <si>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</si>
  <si>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</si>
  <si>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</si>
  <si>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</si>
  <si>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</si>
  <si>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</si>
  <si>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</si>
  <si>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</si>
  <si>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</si>
  <si>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</si>
  <si>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</si>
  <si>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</si>
  <si>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</si>
  <si>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</si>
  <si>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</si>
  <si>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</si>
  <si>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</si>
  <si>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</si>
  <si>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</si>
  <si>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</si>
  <si>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</si>
  <si>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</si>
  <si>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</si>
  <si>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</si>
  <si>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</si>
  <si>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</si>
  <si>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</si>
  <si>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</si>
  <si>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</si>
  <si>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</si>
  <si>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</si>
  <si>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</si>
  <si>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</si>
  <si>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</si>
  <si>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</si>
  <si>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</si>
  <si>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</si>
  <si>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</si>
  <si>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</si>
  <si>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</si>
  <si>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</si>
  <si>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</si>
  <si>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</si>
  <si>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</si>
  <si>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</si>
  <si>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</si>
  <si>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</si>
  <si>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</si>
  <si>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</si>
  <si>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</si>
  <si>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</si>
  <si>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</si>
  <si>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</si>
  <si>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</si>
  <si>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</si>
  <si>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</si>
  <si>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</si>
  <si>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</si>
  <si>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</si>
  <si>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</si>
  <si>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</si>
  <si>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</si>
  <si>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</si>
  <si>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</si>
  <si>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</si>
  <si>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</si>
  <si>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</si>
  <si>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</si>
  <si>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</si>
  <si>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</si>
  <si>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</si>
  <si>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</si>
  <si>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</si>
  <si>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</si>
  <si>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</si>
  <si>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</si>
  <si>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</si>
  <si>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</si>
  <si>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</si>
  <si>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</si>
  <si>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</si>
  <si>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</si>
  <si>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</si>
  <si>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</si>
  <si>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</si>
  <si>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</si>
  <si>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</si>
  <si>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</si>
  <si>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</si>
  <si>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</si>
  <si>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</si>
  <si>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</si>
  <si>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</si>
  <si>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</si>
  <si>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</si>
  <si>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</si>
  <si>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</si>
  <si>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</si>
  <si>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</si>
  <si>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</si>
  <si>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</si>
  <si>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</si>
  <si>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</si>
  <si>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</si>
  <si>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</si>
  <si>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</si>
  <si>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</si>
  <si>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</si>
  <si>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</si>
  <si>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</si>
  <si>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</si>
  <si>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</si>
  <si>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</si>
  <si>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</si>
  <si>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</si>
  <si>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</si>
  <si>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</si>
  <si>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</si>
  <si>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</si>
  <si>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</si>
  <si>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</si>
  <si>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</si>
  <si>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</si>
  <si>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</si>
  <si>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</si>
  <si>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</si>
  <si>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</si>
  <si>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</si>
  <si>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</si>
  <si>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</si>
  <si>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</si>
  <si>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</si>
  <si>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</si>
  <si>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</si>
  <si>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</si>
  <si>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</si>
  <si>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</si>
  <si>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</si>
  <si>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</si>
  <si>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</si>
  <si>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</si>
  <si>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</si>
  <si>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</si>
  <si>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</si>
  <si>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</si>
  <si>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</si>
  <si>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</si>
  <si>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</si>
  <si>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</si>
  <si>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</si>
  <si>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</si>
  <si>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</si>
  <si>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</si>
  <si>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</si>
  <si>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</si>
  <si>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</si>
  <si>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</si>
  <si>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</si>
  <si>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</si>
  <si>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</si>
  <si>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</si>
  <si>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</si>
  <si>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</si>
  <si>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</si>
  <si>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</si>
  <si>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</si>
  <si>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</si>
  <si>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</si>
  <si>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</si>
  <si>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</si>
  <si>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</si>
  <si>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</si>
  <si>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</si>
  <si>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</si>
  <si>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</si>
  <si>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</si>
  <si>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</si>
  <si>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</si>
  <si>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</si>
  <si>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</si>
  <si>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</si>
  <si>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</si>
  <si>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</si>
  <si>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</si>
  <si>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</si>
  <si>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</si>
  <si>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</si>
  <si>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</si>
  <si>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</si>
  <si>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</si>
  <si>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</si>
  <si>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</si>
  <si>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</si>
  <si>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</si>
  <si>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</si>
  <si>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</si>
  <si>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</si>
  <si>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</si>
  <si>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</si>
  <si>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</si>
  <si>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</si>
  <si>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</si>
  <si>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</si>
  <si>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</si>
  <si>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</si>
  <si>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</si>
  <si>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</si>
  <si>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</si>
  <si>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</si>
  <si>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</si>
  <si>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</si>
  <si>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</si>
  <si>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</si>
  <si>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</si>
  <si>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</si>
  <si>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</si>
  <si>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</si>
  <si>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</si>
  <si>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</si>
  <si>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</si>
  <si>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</si>
  <si>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</si>
  <si>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</si>
  <si>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</si>
  <si>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</si>
  <si>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</si>
  <si>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</si>
  <si>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</si>
  <si>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</si>
  <si>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</si>
  <si>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</si>
  <si>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</si>
  <si>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</si>
  <si>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</si>
  <si>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</si>
  <si>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</si>
  <si>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</si>
  <si>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</si>
  <si>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</si>
  <si>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</si>
  <si>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</si>
  <si>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</si>
  <si>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</si>
  <si>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</si>
  <si>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</si>
  <si>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</si>
  <si>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</si>
  <si>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</si>
  <si>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</si>
  <si>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</si>
  <si>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</si>
  <si>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</si>
  <si>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</si>
  <si>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</si>
  <si>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</si>
  <si>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</si>
  <si>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</si>
  <si>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</si>
  <si>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</si>
  <si>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</si>
  <si>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</si>
  <si>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</si>
  <si>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</si>
  <si>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</si>
  <si>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</si>
  <si>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</si>
  <si>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</si>
  <si>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</si>
  <si>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</si>
  <si>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</si>
  <si>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</si>
  <si>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</si>
  <si>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</si>
  <si>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</si>
  <si>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</si>
  <si>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</si>
  <si>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</si>
  <si>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</si>
  <si>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</si>
  <si>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</si>
  <si>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</si>
  <si>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</si>
  <si>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</si>
  <si>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</si>
  <si>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</si>
  <si>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</si>
  <si>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</si>
  <si>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</si>
  <si>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</si>
  <si>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</si>
  <si>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</si>
  <si>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</si>
  <si>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</si>
  <si>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</si>
  <si>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</si>
  <si>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</si>
  <si>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</si>
  <si>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</si>
  <si>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</si>
  <si>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</si>
  <si>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</si>
  <si>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</si>
  <si>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</si>
  <si>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</si>
  <si>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</si>
  <si>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</si>
  <si>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</si>
  <si>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</si>
  <si>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</si>
  <si>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</si>
  <si>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</si>
  <si>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</si>
  <si>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</si>
  <si>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</si>
  <si>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</si>
  <si>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</si>
  <si>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</si>
  <si>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</si>
  <si>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</si>
  <si>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</si>
  <si>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</si>
  <si>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</si>
  <si>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</si>
  <si>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</si>
  <si>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</si>
  <si>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</si>
  <si>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</si>
  <si>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</si>
  <si>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</si>
  <si>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</si>
  <si>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</si>
  <si>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</si>
  <si>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</si>
  <si>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</si>
  <si>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</si>
  <si>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</si>
  <si>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</si>
  <si>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</si>
  <si>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</si>
  <si>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</si>
  <si>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</si>
  <si>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</si>
  <si>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</si>
  <si>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</si>
  <si>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</si>
  <si>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</si>
  <si>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</si>
  <si>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</si>
  <si>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</si>
  <si>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</si>
  <si>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</si>
  <si>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</si>
  <si>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</si>
  <si>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</si>
  <si>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</si>
  <si>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</si>
  <si>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</si>
  <si>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</si>
  <si>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</si>
  <si>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</si>
  <si>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</si>
  <si>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</si>
  <si>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</si>
  <si>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</si>
  <si>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</si>
  <si>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</si>
  <si>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</si>
  <si>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</si>
  <si>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</si>
  <si>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</si>
  <si>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</si>
  <si>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</si>
  <si>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</si>
  <si>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</si>
  <si>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</si>
  <si>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</si>
  <si>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</si>
  <si>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</si>
  <si>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</si>
  <si>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</si>
  <si>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</si>
  <si>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</si>
  <si>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</si>
  <si>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</si>
  <si>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</si>
  <si>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</si>
  <si>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</si>
  <si>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</si>
  <si>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</si>
  <si>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</si>
  <si>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</si>
  <si>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</si>
  <si>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</si>
  <si>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</si>
  <si>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</si>
  <si>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</si>
  <si>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</si>
  <si>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</si>
  <si>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</si>
  <si>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</si>
  <si>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</si>
  <si>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</si>
  <si>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</si>
  <si>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</si>
  <si>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</si>
  <si>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</si>
  <si>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</si>
  <si>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</si>
  <si>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</si>
  <si>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</si>
  <si>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</si>
  <si>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</si>
  <si>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</si>
  <si>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</si>
  <si>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</si>
  <si>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</si>
  <si>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</si>
  <si>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</si>
  <si>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</si>
  <si>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</si>
  <si>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</si>
  <si>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</si>
  <si>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</si>
  <si>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</si>
  <si>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</si>
  <si>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</si>
  <si>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</si>
  <si>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</si>
  <si>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</si>
  <si>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</si>
  <si>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</si>
  <si>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</si>
  <si>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</si>
  <si>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</si>
  <si>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</si>
  <si>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</si>
  <si>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</si>
  <si>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</si>
  <si>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</si>
  <si>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</si>
  <si>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</si>
  <si>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</si>
  <si>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</si>
  <si>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</si>
  <si>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</si>
  <si>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</si>
  <si>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</si>
  <si>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</si>
  <si>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</si>
  <si>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</si>
  <si>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</si>
  <si>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</si>
  <si>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</si>
  <si>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</si>
  <si>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</si>
  <si>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</si>
  <si>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</si>
  <si>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</si>
  <si>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</si>
  <si>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</si>
  <si>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</si>
  <si>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</si>
  <si>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</si>
  <si>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</si>
  <si>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</si>
  <si>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</si>
  <si>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</si>
  <si>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</si>
  <si>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</si>
  <si>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</si>
  <si>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</si>
  <si>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</si>
  <si>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</si>
  <si>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</si>
  <si>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</si>
  <si>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</si>
  <si>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</si>
  <si>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</si>
  <si>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</si>
  <si>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</si>
  <si>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</si>
  <si>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</si>
  <si>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</si>
  <si>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</si>
  <si>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</si>
  <si>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</si>
  <si>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</si>
  <si>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</si>
  <si>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</si>
  <si>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</si>
  <si>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</si>
  <si>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</si>
  <si>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</si>
  <si>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</si>
  <si>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</si>
  <si>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</si>
  <si>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</si>
  <si>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</si>
  <si>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</si>
  <si>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</si>
  <si>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</si>
  <si>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</si>
  <si>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</si>
  <si>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</si>
  <si>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</si>
  <si>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</si>
  <si>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</si>
  <si>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</si>
  <si>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</si>
  <si>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</si>
  <si>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</si>
  <si>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</si>
  <si>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</si>
  <si>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</si>
  <si>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</si>
  <si>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</si>
  <si>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</si>
  <si>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</si>
  <si>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</si>
  <si>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</si>
  <si>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</si>
  <si>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</si>
  <si>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</si>
  <si>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</si>
  <si>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</si>
  <si>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</si>
  <si>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</si>
  <si>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</si>
  <si>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</si>
  <si>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</si>
  <si>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</si>
  <si>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</si>
  <si>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</si>
  <si>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</si>
  <si>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</si>
  <si>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</si>
  <si>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</si>
  <si>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</si>
  <si>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</si>
  <si>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</si>
  <si>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</si>
  <si>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</si>
  <si>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</si>
  <si>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</si>
  <si>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</si>
  <si>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</si>
  <si>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</si>
  <si>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</si>
  <si>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</si>
  <si>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</si>
  <si>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</si>
  <si>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</si>
  <si>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</si>
  <si>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</si>
  <si>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</si>
  <si>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</si>
  <si>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</si>
  <si>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</si>
  <si>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</si>
  <si>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</si>
  <si>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</si>
  <si>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</si>
  <si>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</si>
  <si>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</si>
  <si>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</si>
  <si>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</si>
  <si>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</si>
  <si>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</si>
  <si>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</si>
  <si>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</si>
  <si>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</si>
  <si>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</si>
  <si>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</si>
  <si>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</si>
  <si>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</si>
  <si>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</si>
  <si>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</si>
  <si>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</si>
  <si>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</si>
  <si>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</si>
  <si>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</si>
  <si>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</si>
  <si>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</si>
  <si>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</si>
  <si>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</si>
  <si>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</si>
  <si>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</si>
  <si>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</si>
  <si>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</si>
  <si>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</si>
  <si>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</si>
  <si>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</si>
  <si>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</si>
  <si>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</si>
  <si>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</si>
  <si>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</si>
  <si>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</si>
  <si>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</si>
  <si>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</si>
  <si>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</si>
  <si>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</si>
  <si>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</si>
  <si>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</si>
  <si>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</si>
  <si>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</si>
  <si>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</si>
  <si>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</si>
  <si>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</si>
  <si>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</si>
  <si>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</si>
  <si>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</si>
  <si>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</si>
  <si>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</si>
  <si>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</si>
  <si>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</si>
  <si>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</si>
  <si>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</si>
  <si>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</si>
  <si>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</si>
  <si>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</si>
  <si>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</si>
  <si>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</si>
  <si>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</si>
  <si>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</si>
  <si>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</si>
  <si>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</si>
  <si>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</si>
  <si>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</si>
  <si>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</si>
  <si>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</si>
  <si>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</si>
  <si>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</si>
  <si>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</si>
  <si>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</si>
  <si>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</si>
  <si>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</si>
  <si>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</si>
  <si>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</si>
  <si>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</si>
  <si>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</si>
  <si>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</si>
  <si>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</si>
  <si>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</si>
  <si>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</si>
  <si>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</si>
  <si>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</si>
  <si>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</si>
  <si>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</si>
  <si>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</si>
  <si>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</si>
  <si>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</si>
  <si>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</si>
  <si>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</si>
  <si>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</si>
  <si>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</si>
  <si>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</si>
  <si>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</si>
  <si>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</si>
  <si>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</si>
  <si>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</si>
  <si>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</si>
  <si>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</si>
  <si>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</si>
  <si>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</si>
  <si>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</si>
  <si>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</si>
  <si>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</si>
  <si>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</si>
  <si>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</si>
  <si>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</si>
  <si>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</si>
  <si>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</si>
  <si>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</si>
  <si>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</si>
  <si>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</si>
  <si>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</si>
  <si>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</si>
  <si>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</si>
  <si>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</si>
  <si>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</si>
  <si>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</si>
  <si>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</si>
  <si>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</si>
  <si>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</si>
  <si>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</si>
  <si>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</si>
  <si>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</si>
  <si>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</si>
  <si>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</si>
  <si>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</si>
  <si>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</si>
  <si>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</si>
  <si>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</si>
  <si>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</si>
  <si>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</si>
  <si>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</si>
  <si>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</si>
  <si>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</si>
  <si>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</si>
  <si>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</si>
  <si>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</si>
  <si>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</si>
  <si>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</si>
  <si>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</si>
  <si>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</si>
  <si>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</si>
  <si>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</si>
  <si>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</si>
  <si>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</si>
  <si>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</si>
  <si>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</si>
  <si>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</si>
  <si>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</si>
  <si>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</si>
  <si>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</si>
  <si>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</si>
  <si>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</si>
  <si>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</si>
  <si>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</si>
  <si>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</si>
  <si>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</si>
  <si>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</si>
  <si>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</si>
  <si>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</si>
  <si>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</si>
  <si>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</si>
  <si>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</si>
  <si>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</si>
  <si>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</si>
  <si>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</si>
  <si>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</si>
  <si>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</si>
  <si>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</si>
  <si>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</si>
  <si>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</si>
  <si>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</si>
  <si>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</si>
  <si>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</si>
  <si>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</si>
  <si>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</si>
  <si>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</si>
  <si>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</si>
  <si>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</si>
  <si>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</si>
  <si>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</si>
  <si>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</si>
  <si>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</si>
  <si>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</si>
  <si>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</si>
  <si>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</si>
  <si>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</si>
  <si>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</si>
  <si>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</si>
  <si>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</si>
  <si>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</si>
  <si>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</si>
  <si>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</si>
  <si>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</si>
  <si>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</si>
  <si>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</si>
  <si>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</si>
  <si>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</si>
  <si>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</si>
  <si>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</si>
  <si>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</si>
  <si>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</si>
  <si>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</si>
  <si>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</si>
  <si>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</si>
  <si>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</si>
  <si>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</si>
  <si>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</si>
  <si>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</si>
  <si>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</si>
  <si>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</si>
  <si>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</si>
  <si>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</si>
  <si>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</si>
  <si>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</si>
  <si>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</si>
  <si>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</si>
  <si>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</si>
  <si>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</si>
  <si>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</si>
  <si>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</si>
  <si>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</si>
  <si>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</si>
  <si>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</si>
  <si>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</si>
  <si>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</si>
  <si>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</si>
  <si>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</si>
  <si>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</si>
  <si>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</si>
  <si>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</si>
  <si>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</si>
  <si>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</si>
  <si>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</si>
  <si>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</si>
  <si>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</si>
  <si>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</si>
  <si>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</si>
  <si>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</si>
  <si>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</si>
  <si>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</si>
  <si>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</si>
  <si>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</si>
  <si>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</si>
  <si>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</si>
  <si>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</si>
  <si>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</si>
  <si>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</si>
  <si>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</si>
  <si>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</si>
  <si>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</si>
  <si>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</si>
  <si>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</si>
  <si>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</si>
  <si>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</si>
  <si>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</si>
  <si>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</si>
  <si>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</si>
  <si>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</si>
  <si>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</si>
  <si>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</si>
  <si>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</si>
  <si>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</si>
  <si>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</si>
  <si>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</si>
  <si>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</si>
  <si>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</si>
  <si>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</si>
  <si>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</si>
  <si>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</si>
  <si>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</si>
  <si>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</si>
  <si>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</si>
  <si>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</si>
  <si>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</si>
  <si>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</si>
  <si>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</si>
  <si>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</si>
  <si>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</si>
  <si>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</si>
  <si>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</si>
  <si>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</si>
  <si>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</si>
  <si>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</si>
  <si>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</si>
  <si>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</si>
  <si>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</si>
  <si>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</si>
  <si>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</si>
  <si>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</si>
  <si>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</si>
  <si>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</si>
  <si>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</si>
  <si>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</si>
  <si>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</si>
  <si>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</si>
  <si>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</si>
  <si>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</si>
  <si>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</si>
  <si>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</si>
  <si>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</si>
  <si>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</si>
  <si>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</si>
  <si>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</si>
  <si>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</si>
  <si>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</si>
  <si>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</si>
  <si>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</si>
  <si>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</si>
  <si>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</si>
  <si>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</si>
  <si>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</si>
  <si>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</si>
  <si>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</si>
  <si>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</si>
  <si>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</si>
  <si>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</si>
  <si>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</si>
  <si>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</si>
  <si>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</si>
  <si>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</si>
  <si>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</si>
  <si>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</si>
  <si>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</si>
  <si>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</si>
  <si>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</si>
  <si>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</si>
  <si>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</si>
  <si>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</si>
  <si>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</si>
  <si>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</si>
  <si>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</si>
  <si>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</si>
  <si>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</si>
  <si>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</si>
  <si>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</si>
  <si>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</si>
  <si>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</si>
  <si>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</si>
  <si>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</si>
  <si>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</si>
  <si>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</si>
  <si>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</si>
  <si>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</si>
  <si>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</si>
  <si>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</si>
  <si>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</si>
  <si>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</si>
  <si>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</si>
  <si>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</si>
  <si>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</si>
  <si>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</si>
  <si>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</si>
  <si>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</si>
  <si>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</si>
  <si>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</si>
  <si>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</si>
  <si>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</si>
  <si>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</si>
  <si>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</si>
  <si>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</si>
  <si>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</si>
  <si>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</si>
  <si>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</si>
  <si>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</si>
  <si>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</si>
  <si>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</si>
  <si>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</si>
  <si>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</si>
  <si>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</si>
  <si>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</si>
  <si>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</si>
  <si>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</si>
  <si>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</si>
  <si>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</si>
  <si>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</si>
  <si>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</si>
  <si>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</si>
  <si>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</si>
  <si>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</si>
  <si>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</si>
  <si>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</si>
  <si>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</si>
  <si>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</si>
  <si>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</si>
  <si>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</si>
  <si>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</si>
  <si>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</si>
  <si>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</si>
  <si>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</si>
  <si>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</si>
  <si>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</si>
  <si>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</si>
  <si>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</si>
  <si>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</si>
  <si>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</si>
  <si>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</si>
  <si>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</si>
  <si>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</si>
  <si>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</si>
  <si>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</si>
  <si>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</si>
  <si>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</si>
  <si>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</si>
  <si>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</si>
  <si>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</si>
  <si>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</si>
  <si>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</si>
  <si>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</si>
  <si>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</si>
  <si>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</si>
  <si>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</si>
  <si>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</si>
  <si>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</si>
  <si>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</si>
  <si>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</si>
  <si>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</si>
  <si>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</si>
  <si>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</si>
  <si>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</si>
  <si>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</si>
  <si>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</si>
  <si>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</si>
  <si>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</si>
  <si>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</si>
  <si>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</si>
  <si>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</si>
  <si>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</si>
  <si>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</si>
  <si>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</si>
  <si>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</si>
  <si>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</si>
  <si>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</si>
  <si>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</si>
  <si>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</si>
  <si>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</si>
  <si>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</si>
  <si>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</si>
  <si>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</si>
  <si>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</si>
  <si>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</si>
  <si>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</si>
  <si>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</si>
  <si>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</si>
  <si>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</si>
  <si>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</si>
  <si>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</si>
  <si>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</si>
  <si>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</si>
  <si>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</si>
  <si>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</si>
  <si>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</si>
  <si>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</si>
  <si>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</si>
  <si>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</si>
  <si>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</si>
  <si>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</si>
  <si>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</si>
  <si>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</si>
  <si>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</si>
  <si>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</si>
  <si>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</si>
  <si>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</si>
  <si>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</si>
  <si>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</si>
  <si>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</si>
  <si>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</si>
  <si>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</si>
  <si>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</si>
  <si>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</si>
  <si>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</si>
  <si>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</si>
  <si>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</si>
  <si>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</si>
  <si>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</si>
  <si>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</si>
  <si>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</si>
  <si>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</si>
  <si>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</si>
  <si>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</si>
  <si>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</si>
  <si>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</si>
  <si>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</si>
  <si>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</si>
  <si>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</si>
  <si>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</si>
  <si>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</si>
  <si>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</si>
  <si>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</si>
  <si>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</si>
  <si>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</si>
  <si>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</si>
  <si>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</si>
  <si>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</si>
  <si>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</si>
  <si>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</si>
  <si>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</si>
  <si>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</si>
  <si>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</si>
  <si>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</si>
  <si>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</si>
  <si>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</si>
  <si>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</si>
  <si>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</si>
  <si>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</si>
  <si>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</si>
  <si>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</si>
  <si>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</si>
  <si>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</si>
  <si>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</si>
  <si>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</si>
  <si>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</si>
  <si>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</si>
  <si>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</si>
  <si>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</si>
  <si>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</si>
  <si>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</si>
  <si>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</si>
  <si>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</si>
  <si>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</si>
  <si>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</si>
  <si>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</si>
  <si>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</si>
  <si>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</si>
  <si>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</si>
  <si>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</si>
  <si>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</si>
  <si>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</si>
  <si>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</si>
  <si>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</si>
  <si>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</si>
  <si>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</si>
  <si>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</si>
  <si>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</si>
  <si>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</si>
  <si>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</si>
  <si>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</si>
  <si>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</si>
  <si>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</si>
  <si>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</si>
  <si>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</si>
  <si>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</si>
  <si>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</si>
  <si>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</si>
  <si>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</si>
  <si>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</si>
  <si>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</si>
  <si>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</si>
  <si>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</si>
  <si>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</si>
  <si>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</si>
  <si>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</si>
  <si>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</si>
  <si>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</si>
  <si>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</si>
  <si>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</si>
  <si>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</si>
  <si>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</si>
  <si>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</si>
  <si>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</si>
  <si>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</si>
  <si>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</si>
  <si>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</si>
  <si>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</si>
  <si>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</si>
  <si>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</si>
  <si>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</si>
  <si>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</si>
  <si>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</si>
  <si>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</si>
  <si>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</si>
  <si>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</si>
  <si>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</si>
  <si>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</si>
  <si>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</si>
  <si>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</si>
  <si>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</si>
  <si>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</si>
  <si>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</si>
  <si>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</si>
  <si>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</si>
  <si>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</si>
  <si>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</si>
  <si>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</si>
  <si>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</si>
  <si>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</si>
  <si>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</si>
  <si>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</si>
  <si>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</si>
  <si>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</si>
  <si>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</si>
  <si>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</si>
  <si>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</si>
  <si>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</si>
  <si>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</si>
  <si>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</si>
  <si>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</si>
  <si>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</si>
  <si>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</si>
  <si>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</si>
  <si>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</si>
  <si>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</si>
  <si>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</si>
  <si>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</si>
  <si>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</si>
  <si>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</si>
  <si>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</si>
  <si>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</si>
  <si>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</si>
  <si>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</si>
  <si>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</si>
  <si>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</si>
  <si>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</si>
  <si>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</si>
  <si>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</si>
  <si>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</si>
  <si>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</si>
  <si>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</si>
  <si>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</si>
  <si>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</si>
  <si>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</si>
  <si>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</si>
  <si>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</si>
  <si>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</si>
  <si>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</si>
  <si>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</si>
  <si>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</si>
  <si>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</si>
  <si>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</si>
  <si>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</si>
  <si>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</si>
  <si>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</si>
  <si>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</si>
  <si>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</si>
  <si>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</si>
  <si>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</si>
  <si>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</si>
  <si>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</si>
  <si>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</si>
  <si>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</si>
  <si>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</si>
  <si>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</si>
  <si>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</si>
  <si>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</si>
  <si>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</si>
  <si>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</si>
  <si>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</si>
  <si>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</si>
  <si>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</si>
  <si>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</si>
  <si>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</si>
  <si>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</si>
  <si>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</si>
  <si>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</si>
  <si>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</si>
  <si>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</si>
  <si>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</si>
  <si>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</si>
  <si>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</si>
  <si>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</si>
  <si>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</si>
  <si>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</si>
  <si>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</si>
  <si>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</si>
  <si>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</si>
  <si>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</si>
  <si>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</si>
  <si>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</si>
  <si>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</si>
  <si>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</si>
  <si>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</si>
  <si>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</si>
  <si>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</si>
  <si>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</si>
  <si>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</si>
  <si>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</si>
  <si>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</si>
  <si>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</si>
  <si>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</si>
  <si>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</si>
  <si>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</si>
  <si>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</si>
  <si>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</si>
  <si>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</si>
  <si>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</si>
  <si>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</si>
  <si>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</si>
  <si>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</si>
  <si>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</si>
  <si>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</si>
  <si>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</si>
  <si>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</si>
  <si>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</si>
  <si>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</si>
  <si>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</si>
  <si>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</si>
  <si>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</si>
  <si>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</si>
  <si>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</si>
  <si>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</si>
  <si>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</si>
  <si>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</si>
  <si>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</si>
  <si>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</si>
  <si>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</si>
  <si>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</si>
  <si>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</si>
  <si>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</si>
  <si>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</si>
  <si>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</si>
  <si>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</si>
  <si>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</si>
  <si>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</si>
  <si>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</si>
  <si>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</si>
  <si>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</si>
  <si>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</si>
  <si>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</si>
  <si>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</si>
  <si>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</si>
  <si>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</si>
  <si>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</si>
  <si>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</si>
  <si>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</si>
  <si>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</si>
  <si>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</si>
  <si>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</si>
  <si>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</si>
  <si>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</si>
  <si>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</si>
  <si>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</si>
  <si>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</si>
  <si>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</si>
  <si>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</si>
  <si>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</si>
  <si>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</si>
  <si>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</si>
  <si>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</si>
  <si>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</si>
  <si>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</si>
  <si>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</si>
  <si>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</si>
  <si>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</si>
  <si>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</si>
  <si>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</si>
  <si>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</si>
  <si>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</si>
  <si>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</si>
  <si>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</si>
  <si>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</si>
  <si>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</si>
  <si>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</si>
  <si>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</si>
  <si>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</si>
  <si>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</si>
  <si>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</si>
  <si>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</si>
  <si>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</si>
  <si>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</si>
  <si>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</si>
  <si>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</si>
  <si>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</si>
  <si>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</si>
  <si>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</si>
  <si>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</si>
  <si>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</si>
  <si>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</si>
  <si>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</si>
  <si>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</si>
  <si>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</si>
  <si>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</si>
  <si>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</si>
  <si>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</si>
  <si>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</si>
  <si>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</si>
  <si>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</si>
  <si>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</si>
  <si>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</si>
  <si>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</si>
  <si>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</si>
  <si>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</si>
  <si>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</si>
  <si>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</si>
  <si>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</si>
  <si>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</si>
  <si>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</si>
  <si>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</si>
  <si>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</si>
  <si>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</si>
  <si>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</si>
  <si>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</si>
  <si>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</si>
  <si>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</si>
  <si>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</si>
  <si>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</si>
  <si>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</si>
  <si>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</si>
  <si>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</si>
  <si>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</si>
  <si>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</si>
  <si>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</si>
  <si>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</si>
  <si>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</si>
  <si>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</si>
  <si>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</si>
  <si>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</si>
  <si>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</si>
  <si>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</si>
  <si>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</si>
  <si>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</si>
  <si>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</si>
  <si>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</si>
  <si>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</si>
  <si>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</si>
  <si>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</si>
  <si>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</si>
  <si>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</si>
  <si>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</si>
  <si>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</si>
  <si>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</si>
  <si>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</si>
  <si>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</si>
  <si>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</si>
  <si>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</si>
  <si>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</si>
  <si>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</si>
  <si>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</si>
  <si>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</si>
  <si>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</si>
  <si>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</si>
  <si>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</si>
  <si>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</si>
  <si>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</si>
  <si>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</si>
  <si>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</si>
  <si>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</si>
  <si>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</si>
  <si>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</si>
  <si>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</si>
  <si>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</si>
  <si>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</si>
  <si>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</si>
  <si>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</si>
  <si>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</si>
  <si>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</si>
  <si>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</si>
  <si>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</si>
  <si>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</si>
  <si>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</si>
  <si>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</si>
  <si>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</si>
  <si>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</si>
  <si>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</si>
  <si>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</si>
  <si>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</si>
  <si>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</si>
  <si>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</si>
  <si>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</si>
  <si>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</si>
  <si>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</si>
  <si>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</si>
  <si>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</si>
  <si>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</si>
  <si>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</si>
  <si>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</si>
  <si>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</si>
  <si>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</si>
  <si>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</si>
  <si>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</si>
  <si>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</si>
  <si>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</si>
  <si>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</si>
  <si>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</si>
  <si>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</si>
  <si>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</si>
  <si>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</si>
  <si>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</si>
  <si>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</si>
  <si>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</si>
  <si>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</si>
  <si>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</si>
  <si>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</si>
  <si>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</si>
  <si>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</si>
  <si>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</si>
  <si>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</si>
  <si>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</si>
  <si>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</si>
  <si>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</si>
  <si>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</si>
  <si>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</si>
  <si>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</si>
  <si>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</si>
  <si>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</si>
  <si>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</si>
  <si>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</si>
  <si>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</si>
  <si>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</si>
  <si>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</si>
  <si>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</si>
  <si>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</si>
  <si>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</si>
  <si>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</si>
  <si>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</si>
  <si>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</si>
  <si>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</si>
  <si>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</si>
  <si>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</si>
  <si>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</si>
  <si>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</si>
  <si>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</si>
  <si>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</si>
  <si>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</si>
  <si>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</si>
  <si>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</si>
  <si>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</si>
  <si>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</si>
  <si>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</si>
  <si>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</si>
  <si>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</si>
  <si>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</si>
  <si>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</si>
  <si>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</si>
  <si>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</si>
  <si>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</si>
  <si>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</si>
  <si>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</si>
  <si>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</si>
  <si>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</si>
  <si>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</si>
  <si>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</si>
  <si>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</si>
  <si>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</si>
  <si>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</si>
  <si>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</si>
  <si>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</si>
  <si>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</si>
  <si>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</si>
  <si>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</si>
  <si>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</si>
  <si>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</si>
  <si>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</si>
  <si>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</si>
  <si>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</si>
  <si>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</si>
  <si>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</si>
  <si>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</si>
  <si>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</si>
  <si>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</si>
  <si>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</si>
  <si>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</si>
  <si>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</si>
  <si>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</si>
  <si>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</si>
  <si>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</si>
  <si>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</si>
  <si>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</si>
  <si>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</si>
  <si>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</si>
  <si>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</si>
  <si>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</si>
  <si>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</si>
  <si>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</si>
  <si>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</si>
  <si>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</si>
  <si>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</si>
  <si>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</si>
  <si>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</si>
  <si>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</si>
  <si>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</si>
  <si>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</si>
  <si>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</si>
  <si>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</si>
  <si>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</si>
  <si>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</si>
  <si>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</si>
  <si>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</si>
  <si>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</si>
  <si>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</si>
  <si>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</si>
  <si>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</si>
  <si>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</si>
  <si>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</si>
  <si>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</si>
  <si>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</si>
  <si>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</si>
  <si>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</si>
  <si>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</si>
  <si>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</si>
  <si>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</si>
  <si>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</si>
  <si>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</si>
  <si>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</si>
  <si>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</si>
  <si>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</si>
  <si>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</si>
  <si>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</si>
  <si>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</si>
  <si>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</si>
  <si>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</si>
  <si>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</si>
  <si>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</si>
  <si>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</si>
  <si>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</si>
  <si>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</si>
  <si>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</si>
  <si>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</si>
  <si>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</si>
  <si>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</si>
  <si>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</si>
  <si>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</si>
  <si>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</si>
  <si>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</si>
  <si>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</si>
  <si>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</si>
  <si>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</si>
  <si>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</si>
  <si>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</si>
  <si>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</si>
  <si>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</si>
  <si>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</si>
  <si>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</si>
  <si>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</si>
  <si>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</si>
  <si>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</si>
  <si>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</si>
  <si>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</si>
  <si>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</si>
  <si>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</si>
  <si>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</si>
  <si>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</si>
  <si>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</si>
  <si>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</si>
  <si>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</si>
  <si>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</si>
  <si>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</si>
  <si>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</si>
  <si>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</si>
  <si>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</si>
  <si>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</si>
  <si>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</si>
  <si>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</si>
  <si>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</si>
  <si>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</si>
  <si>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</si>
  <si>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</si>
  <si>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</si>
  <si>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</si>
  <si>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</si>
  <si>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</si>
  <si>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</si>
  <si>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</si>
  <si>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</si>
  <si>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</si>
  <si>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</si>
  <si>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</si>
  <si>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</si>
  <si>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</si>
  <si>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</si>
  <si>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</si>
  <si>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</si>
  <si>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</si>
  <si>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</si>
  <si>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</si>
  <si>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</si>
  <si>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</si>
  <si>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</si>
  <si>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</si>
  <si>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</si>
  <si>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</si>
  <si>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</si>
  <si>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</si>
  <si>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</si>
  <si>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</si>
  <si>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</si>
  <si>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</si>
  <si>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</si>
  <si>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</si>
  <si>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</si>
  <si>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</si>
  <si>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</si>
  <si>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</si>
  <si>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</si>
  <si>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</si>
  <si>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</si>
  <si>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</si>
  <si>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</si>
  <si>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</si>
  <si>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</si>
  <si>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</si>
  <si>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</si>
  <si>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</si>
  <si>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</si>
  <si>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</si>
  <si>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</si>
  <si>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</si>
  <si>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</si>
  <si>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</si>
  <si>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</si>
  <si>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</si>
  <si>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</si>
  <si>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</si>
  <si>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</si>
  <si>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</si>
  <si>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</si>
  <si>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</si>
  <si>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</si>
  <si>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</si>
  <si>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</si>
  <si>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</si>
  <si>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</si>
  <si>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</si>
  <si>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</si>
  <si>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</si>
  <si>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</si>
  <si>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</si>
  <si>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</si>
  <si>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</si>
  <si>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</si>
  <si>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</si>
  <si>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</si>
  <si>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</si>
  <si>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</si>
  <si>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</si>
  <si>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</si>
  <si>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</si>
  <si>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</si>
  <si>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</si>
  <si>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</si>
  <si>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</si>
  <si>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</si>
  <si>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</si>
  <si>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</si>
  <si>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</si>
  <si>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</si>
  <si>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</si>
  <si>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</si>
  <si>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</si>
  <si>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</si>
  <si>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</si>
  <si>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</si>
  <si>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</si>
  <si>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</si>
  <si>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</si>
  <si>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</si>
  <si>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</si>
  <si>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</si>
  <si>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</si>
  <si>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</si>
  <si>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</si>
  <si>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</si>
  <si>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</si>
  <si>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</si>
  <si>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</si>
  <si>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</si>
  <si>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</si>
  <si>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</si>
  <si>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</si>
  <si>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</si>
  <si>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</si>
  <si>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</si>
  <si>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</si>
  <si>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</si>
  <si>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</si>
  <si>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</si>
  <si>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</si>
  <si>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</si>
  <si>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</si>
  <si>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</si>
  <si>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</si>
  <si>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</si>
  <si>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</si>
  <si>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</si>
  <si>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</si>
  <si>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</si>
  <si>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</si>
  <si>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</si>
  <si>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</si>
  <si>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</si>
  <si>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</si>
  <si>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</si>
  <si>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</si>
  <si>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</si>
  <si>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</si>
  <si>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</si>
  <si>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</si>
  <si>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</si>
  <si>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</si>
  <si>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</si>
  <si>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</si>
  <si>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</si>
  <si>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</si>
  <si>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</si>
  <si>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</si>
  <si>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</si>
  <si>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</si>
  <si>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</si>
  <si>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</si>
  <si>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</si>
  <si>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</si>
  <si>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</si>
  <si>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</si>
  <si>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</si>
  <si>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</si>
  <si>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</si>
  <si>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</si>
  <si>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</si>
  <si>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</si>
  <si>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</si>
  <si>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</si>
  <si>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</si>
  <si>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</si>
  <si>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</si>
  <si>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</si>
  <si>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</si>
  <si>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</si>
  <si>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</si>
  <si>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</si>
  <si>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</si>
  <si>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</si>
  <si>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</si>
  <si>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</si>
  <si>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</si>
  <si>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</si>
  <si>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</si>
  <si>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</si>
  <si>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</si>
  <si>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</si>
  <si>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</si>
  <si>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</si>
  <si>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</si>
  <si>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</si>
  <si>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</si>
  <si>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</si>
  <si>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</si>
  <si>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</si>
  <si>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</si>
  <si>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</si>
  <si>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</si>
  <si>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</si>
  <si>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</si>
  <si>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</si>
  <si>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</si>
  <si>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</si>
  <si>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</si>
  <si>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</si>
  <si>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</si>
  <si>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</si>
  <si>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</si>
  <si>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</si>
  <si>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</si>
  <si>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</si>
  <si>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</si>
  <si>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</si>
  <si>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</si>
  <si>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</si>
  <si>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</si>
  <si>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</si>
  <si>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</si>
  <si>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</si>
  <si>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</si>
  <si>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</si>
  <si>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</si>
  <si>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</si>
  <si>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</si>
  <si>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</si>
  <si>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</si>
  <si>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</si>
  <si>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</si>
  <si>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</si>
  <si>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</si>
  <si>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</si>
  <si>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</si>
  <si>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</si>
  <si>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</si>
  <si>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</si>
  <si>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</si>
  <si>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</si>
  <si>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</si>
  <si>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</si>
  <si>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</si>
  <si>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</si>
  <si>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</si>
  <si>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</si>
  <si>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</si>
  <si>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</si>
  <si>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</si>
  <si>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</si>
  <si>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</si>
  <si>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</si>
  <si>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</si>
  <si>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</si>
  <si>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</si>
  <si>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</si>
  <si>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</si>
  <si>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</si>
  <si>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</si>
  <si>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</si>
  <si>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</si>
  <si>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</si>
  <si>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</si>
  <si>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</si>
  <si>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</si>
  <si>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</si>
  <si>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</si>
  <si>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</si>
  <si>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</si>
  <si>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</si>
  <si>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</si>
  <si>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</si>
  <si>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</si>
  <si>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</si>
  <si>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</si>
  <si>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</si>
  <si>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</si>
  <si>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</si>
  <si>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</si>
  <si>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</si>
  <si>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</si>
  <si>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</si>
  <si>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</si>
  <si>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</si>
  <si>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</si>
  <si>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</si>
  <si>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</si>
  <si>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</si>
  <si>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</si>
  <si>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</si>
  <si>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</si>
  <si>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</si>
  <si>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</si>
  <si>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</si>
  <si>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</si>
  <si>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</si>
  <si>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</si>
  <si>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</si>
  <si>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</si>
  <si>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</si>
  <si>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</si>
  <si>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</si>
  <si>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</si>
  <si>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</si>
  <si>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</si>
  <si>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</si>
  <si>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</si>
  <si>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</si>
  <si>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</si>
  <si>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</si>
  <si>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</si>
  <si>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</si>
  <si>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</si>
  <si>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</si>
  <si>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</si>
  <si>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</si>
  <si>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</si>
  <si>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</si>
  <si>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</si>
  <si>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</si>
  <si>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</si>
  <si>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</si>
  <si>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</si>
  <si>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</si>
  <si>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</si>
  <si>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</si>
  <si>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</si>
  <si>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</si>
  <si>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</si>
  <si>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</si>
  <si>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</si>
  <si>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</si>
  <si>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</si>
  <si>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</si>
  <si>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</si>
  <si>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</si>
  <si>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</si>
  <si>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</si>
  <si>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</si>
  <si>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</si>
  <si>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</si>
  <si>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</si>
  <si>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</si>
  <si>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</si>
  <si>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</si>
  <si>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</si>
  <si>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</si>
  <si>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</si>
  <si>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</si>
  <si>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</si>
  <si>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</si>
  <si>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</si>
  <si>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</si>
  <si>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</si>
  <si>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</si>
  <si>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</si>
  <si>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</si>
  <si>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</si>
  <si>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</si>
  <si>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</si>
  <si>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</si>
  <si>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</si>
  <si>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</si>
  <si>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</si>
  <si>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</si>
  <si>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</si>
  <si>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</si>
  <si>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</si>
  <si>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</si>
  <si>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</si>
  <si>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</si>
  <si>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</si>
  <si>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</si>
  <si>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</si>
  <si>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</si>
  <si>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</si>
  <si>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</si>
  <si>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</si>
  <si>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</si>
  <si>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</si>
  <si>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</si>
  <si>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</si>
  <si>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</si>
  <si>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</si>
  <si>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</si>
  <si>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</si>
  <si>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</si>
  <si>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</si>
  <si>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</si>
  <si>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</si>
  <si>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</si>
  <si>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</si>
  <si>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</si>
  <si>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</si>
  <si>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</si>
  <si>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</si>
  <si>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</si>
  <si>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</si>
  <si>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</si>
  <si>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</si>
  <si>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</si>
  <si>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</si>
  <si>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</si>
  <si>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</si>
  <si>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</si>
  <si>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</si>
  <si>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</si>
  <si>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</si>
  <si>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</si>
  <si>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</si>
  <si>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</si>
  <si>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</si>
  <si>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</si>
  <si>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</si>
  <si>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</si>
  <si>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</si>
  <si>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</si>
  <si>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</si>
  <si>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</si>
  <si>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</si>
  <si>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</si>
  <si>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</si>
  <si>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</si>
  <si>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</si>
  <si>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</si>
  <si>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</si>
  <si>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</si>
  <si>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</si>
  <si>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</si>
  <si>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</si>
  <si>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</si>
  <si>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</si>
  <si>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</si>
  <si>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</si>
  <si>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</si>
  <si>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</si>
  <si>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</si>
  <si>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</si>
  <si>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</si>
  <si>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</si>
  <si>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</si>
  <si>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</si>
  <si>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</si>
  <si>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</si>
  <si>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</si>
  <si>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</si>
  <si>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</si>
  <si>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</si>
  <si>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</si>
  <si>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</si>
  <si>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</si>
  <si>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</si>
  <si>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</si>
  <si>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</si>
  <si>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</si>
  <si>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</si>
  <si>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</si>
  <si>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</si>
  <si>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</si>
  <si>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</si>
  <si>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</si>
  <si>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</si>
  <si>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</si>
  <si>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</si>
  <si>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</si>
  <si>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</si>
  <si>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</si>
  <si>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</si>
  <si>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</si>
  <si>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</si>
  <si>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</si>
  <si>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</si>
  <si>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</si>
  <si>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</si>
  <si>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</si>
  <si>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</si>
  <si>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</si>
  <si>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</si>
  <si>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</si>
  <si>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</si>
  <si>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</si>
  <si>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</si>
  <si>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</si>
  <si>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</si>
  <si>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</si>
  <si>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</si>
  <si>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</si>
  <si>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</si>
  <si>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</si>
  <si>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</si>
  <si>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</si>
  <si>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</si>
  <si>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</si>
  <si>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</si>
  <si>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</si>
  <si>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</si>
  <si>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</si>
  <si>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</si>
  <si>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</si>
  <si>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</si>
  <si>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</si>
  <si>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</si>
  <si>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</si>
  <si>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</si>
  <si>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</si>
  <si>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</si>
  <si>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</si>
  <si>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</si>
  <si>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</si>
  <si>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</si>
  <si>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</si>
  <si>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</si>
  <si>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</si>
  <si>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</si>
  <si>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</si>
  <si>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</si>
  <si>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</si>
  <si>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</si>
  <si>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</si>
  <si>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</si>
  <si>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</si>
  <si>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</si>
  <si>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</si>
  <si>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</si>
  <si>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</si>
  <si>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</si>
  <si>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</si>
  <si>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</si>
  <si>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</si>
  <si>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</si>
  <si>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</si>
  <si>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</si>
  <si>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</si>
  <si>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</si>
  <si>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</si>
  <si>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</si>
  <si>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</si>
  <si>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</si>
  <si>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</si>
  <si>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</si>
  <si>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</si>
  <si>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</si>
  <si>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</si>
  <si>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</si>
  <si>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</si>
  <si>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</si>
  <si>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</si>
  <si>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</si>
  <si>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</si>
  <si>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</si>
  <si>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</si>
  <si>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</si>
  <si>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</si>
  <si>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</si>
  <si>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</si>
  <si>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</si>
  <si>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</si>
  <si>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</si>
  <si>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</si>
  <si>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</si>
  <si>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</si>
  <si>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</si>
  <si>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</si>
  <si>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</si>
  <si>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</si>
  <si>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</si>
  <si>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</si>
  <si>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</si>
  <si>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</si>
  <si>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</si>
  <si>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</si>
  <si>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</si>
  <si>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</si>
  <si>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</si>
  <si>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</si>
  <si>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</si>
  <si>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</si>
  <si>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</si>
  <si>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</si>
  <si>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</si>
  <si>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</si>
  <si>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</si>
  <si>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</si>
  <si>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</si>
  <si>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</si>
  <si>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</si>
  <si>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</si>
  <si>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</si>
  <si>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</si>
  <si>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</si>
  <si>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</si>
  <si>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</si>
  <si>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</si>
  <si>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</si>
  <si>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</si>
  <si>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</si>
  <si>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</si>
  <si>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</si>
  <si>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</si>
  <si>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</si>
  <si>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</si>
  <si>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</si>
  <si>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</si>
  <si>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</si>
  <si>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</si>
  <si>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</si>
  <si>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</si>
  <si>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</si>
  <si>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</si>
  <si>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</si>
  <si>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</si>
  <si>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</si>
  <si>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</si>
  <si>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</si>
  <si>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</si>
  <si>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</si>
  <si>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</si>
  <si>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</si>
  <si>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</si>
  <si>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</si>
  <si>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</si>
  <si>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</si>
  <si>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</si>
  <si>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</si>
  <si>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</si>
  <si>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</si>
  <si>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</si>
  <si>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</si>
  <si>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</si>
  <si>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</si>
  <si>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</si>
  <si>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</si>
  <si>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</si>
  <si>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</si>
  <si>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</si>
  <si>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</si>
  <si>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</si>
  <si>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</si>
  <si>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</si>
  <si>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</si>
  <si>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</si>
  <si>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</si>
  <si>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</si>
  <si>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</si>
  <si>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</si>
  <si>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</si>
  <si>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</si>
  <si>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</si>
  <si>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</si>
  <si>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</si>
  <si>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</si>
  <si>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</si>
  <si>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</si>
  <si>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</si>
  <si>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</si>
  <si>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</si>
  <si>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</si>
  <si>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</si>
  <si>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</si>
  <si>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</si>
  <si>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</si>
  <si>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</si>
  <si>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</si>
  <si>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</si>
  <si>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</si>
  <si>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</si>
  <si>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</si>
  <si>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</si>
  <si>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</si>
  <si>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</si>
  <si>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</si>
  <si>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</si>
  <si>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</si>
  <si>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</si>
  <si>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</si>
  <si>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</si>
  <si>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</si>
  <si>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</si>
  <si>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</si>
  <si>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</si>
  <si>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</si>
  <si>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</si>
  <si>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</si>
  <si>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</si>
  <si>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</si>
  <si>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</si>
  <si>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</si>
  <si>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</si>
  <si>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</si>
  <si>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</si>
  <si>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</si>
  <si>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</si>
  <si>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</si>
  <si>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</si>
  <si>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</si>
  <si>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</si>
  <si>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</si>
  <si>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</si>
  <si>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</si>
  <si>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</si>
  <si>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</si>
  <si>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</si>
  <si>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</si>
  <si>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</si>
  <si>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</si>
  <si>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</si>
  <si>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</si>
  <si>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</si>
  <si>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</si>
  <si>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</si>
  <si>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</si>
  <si>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</si>
  <si>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</si>
  <si>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</si>
  <si>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</si>
  <si>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</si>
  <si>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</si>
  <si>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</si>
  <si>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</si>
  <si>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</si>
  <si>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</si>
  <si>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</si>
  <si>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</si>
  <si>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</si>
  <si>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</si>
  <si>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</si>
  <si>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</si>
  <si>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</si>
  <si>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</si>
  <si>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</si>
  <si>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</si>
  <si>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</si>
  <si>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</si>
  <si>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</si>
  <si>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</si>
  <si>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</si>
  <si>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</si>
  <si>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</si>
  <si>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</si>
  <si>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</si>
  <si>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</si>
  <si>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</si>
  <si>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</si>
  <si>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</si>
  <si>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</si>
  <si>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</si>
  <si>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</si>
  <si>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</si>
  <si>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</si>
  <si>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</si>
  <si>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</si>
  <si>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</si>
  <si>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</si>
  <si>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</si>
  <si>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</si>
  <si>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</si>
  <si>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</si>
  <si>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</si>
  <si>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</si>
  <si>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</si>
  <si>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</si>
  <si>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</si>
  <si>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</si>
  <si>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</si>
  <si>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</si>
  <si>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</si>
  <si>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</si>
  <si>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</si>
  <si>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</si>
  <si>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</si>
  <si>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</si>
  <si>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</si>
  <si>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</si>
  <si>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</si>
  <si>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</si>
  <si>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</si>
  <si>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</si>
  <si>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</si>
  <si>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</si>
  <si>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</si>
  <si>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</si>
  <si>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</si>
  <si>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</si>
  <si>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</si>
  <si>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</si>
  <si>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</si>
  <si>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</si>
  <si>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</si>
  <si>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</si>
  <si>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</si>
  <si>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</si>
  <si>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</si>
  <si>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</si>
  <si>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</si>
  <si>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</si>
  <si>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</si>
  <si>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</si>
  <si>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</si>
  <si>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</si>
  <si>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</si>
  <si>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</si>
  <si>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</si>
  <si>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</si>
  <si>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</si>
  <si>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</si>
  <si>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</si>
  <si>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</si>
  <si>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</si>
  <si>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</si>
  <si>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</si>
  <si>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</si>
  <si>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</si>
  <si>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</si>
  <si>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</si>
  <si>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</si>
  <si>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</si>
  <si>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</si>
  <si>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</si>
  <si>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</si>
  <si>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</si>
  <si>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</si>
  <si>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</si>
  <si>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</si>
  <si>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</si>
  <si>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</si>
  <si>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</si>
  <si>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</si>
  <si>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</si>
  <si>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</si>
  <si>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</si>
  <si>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</si>
  <si>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</si>
  <si>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</si>
  <si>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</si>
  <si>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</si>
  <si>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</si>
  <si>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</si>
  <si>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</si>
  <si>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</si>
  <si>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</si>
  <si>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</si>
  <si>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</si>
  <si>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</si>
  <si>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</si>
  <si>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</si>
  <si>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</si>
  <si>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</si>
  <si>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</si>
  <si>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</si>
  <si>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</si>
  <si>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</si>
  <si>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</si>
  <si>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</si>
  <si>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</si>
  <si>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</si>
  <si>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</si>
  <si>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</si>
  <si>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</si>
  <si>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</si>
  <si>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</si>
  <si>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</si>
  <si>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</si>
  <si>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</si>
  <si>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</si>
  <si>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</si>
  <si>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</si>
  <si>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</si>
  <si>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</si>
  <si>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</si>
  <si>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</si>
  <si>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</si>
  <si>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</si>
  <si>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</si>
  <si>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</si>
  <si>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</si>
  <si>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</si>
  <si>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</si>
  <si>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</si>
  <si>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</si>
  <si>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</si>
  <si>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</si>
  <si>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</si>
  <si>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</si>
  <si>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</si>
  <si>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</si>
  <si>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</si>
  <si>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</si>
  <si>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</si>
  <si>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</si>
  <si>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</si>
  <si>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</si>
  <si>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</si>
  <si>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</si>
  <si>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</si>
  <si>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</si>
  <si>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</si>
  <si>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</si>
  <si>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</si>
  <si>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</si>
  <si>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</si>
  <si>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</si>
  <si>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</si>
  <si>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</si>
  <si>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</si>
  <si>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</si>
  <si>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</si>
  <si>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</si>
  <si>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</si>
  <si>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</si>
  <si>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</si>
  <si>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</si>
  <si>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</si>
  <si>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</si>
  <si>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</si>
  <si>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</si>
  <si>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</si>
  <si>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</si>
  <si>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</si>
  <si>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</si>
  <si>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</si>
  <si>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</si>
  <si>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</si>
  <si>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</si>
  <si>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</si>
  <si>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</si>
  <si>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</si>
  <si>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</si>
  <si>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</si>
  <si>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</si>
  <si>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</si>
  <si>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</si>
  <si>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</si>
  <si>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</si>
  <si>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</si>
  <si>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</si>
  <si>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</si>
  <si>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</si>
  <si>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</si>
  <si>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</si>
  <si>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</si>
  <si>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</si>
  <si>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</si>
  <si>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</si>
  <si>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</si>
  <si>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</si>
  <si>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</si>
  <si>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</si>
  <si>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</si>
  <si>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</si>
  <si>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</si>
  <si>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</si>
  <si>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</si>
  <si>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</si>
  <si>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</si>
  <si>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</si>
  <si>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</si>
  <si>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</si>
  <si>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</si>
  <si>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</si>
  <si>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</si>
  <si>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</si>
  <si>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</si>
  <si>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</si>
  <si>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</si>
  <si>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</si>
  <si>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</si>
  <si>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</si>
  <si>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</si>
  <si>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</si>
  <si>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</si>
  <si>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</si>
  <si>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</si>
  <si>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</si>
  <si>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</si>
  <si>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</si>
  <si>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</si>
  <si>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</si>
  <si>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</si>
  <si>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</si>
  <si>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</si>
  <si>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</si>
  <si>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</si>
  <si>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</si>
  <si>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</si>
  <si>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</si>
  <si>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</si>
  <si>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</si>
  <si>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</si>
  <si>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</si>
  <si>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</si>
  <si>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</si>
  <si>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</si>
  <si>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</si>
  <si>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</si>
  <si>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</si>
  <si>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</si>
  <si>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</si>
  <si>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</si>
  <si>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</si>
  <si>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</si>
  <si>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</si>
  <si>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</si>
  <si>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</si>
  <si>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</si>
  <si>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</si>
  <si>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</si>
  <si>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</si>
  <si>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</si>
  <si>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</si>
  <si>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</si>
  <si>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</si>
  <si>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</si>
  <si>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</si>
  <si>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</si>
  <si>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</si>
  <si>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</si>
  <si>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</si>
  <si>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</si>
  <si>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</si>
  <si>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</si>
  <si>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</si>
  <si>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</si>
  <si>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</si>
  <si>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</si>
  <si>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</si>
  <si>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</si>
  <si>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</si>
  <si>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</si>
  <si>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</si>
  <si>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</si>
  <si>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</si>
  <si>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</si>
  <si>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</si>
  <si>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</si>
  <si>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</si>
  <si>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</si>
  <si>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</si>
  <si>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</si>
  <si>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</si>
  <si>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</si>
  <si>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</si>
  <si>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</si>
  <si>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</si>
  <si>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</si>
  <si>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</si>
  <si>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</si>
  <si>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</si>
  <si>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</si>
  <si>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</si>
  <si>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</si>
  <si>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</si>
  <si>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</si>
  <si>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</si>
  <si>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</si>
  <si>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</si>
  <si>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</si>
  <si>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</si>
  <si>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</si>
  <si>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</si>
  <si>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</si>
  <si>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</si>
  <si>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</si>
  <si>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</si>
  <si>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</si>
  <si>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</si>
  <si>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</si>
  <si>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</si>
  <si>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</si>
  <si>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</si>
  <si>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</si>
  <si>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</si>
  <si>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</si>
  <si>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</si>
  <si>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</si>
  <si>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</si>
  <si>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</si>
  <si>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</si>
  <si>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</si>
  <si>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</si>
  <si>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</si>
  <si>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</si>
  <si>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</si>
  <si>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</si>
  <si>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</si>
  <si>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</si>
  <si>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</si>
  <si>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</si>
  <si>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</si>
  <si>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</si>
  <si>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</si>
  <si>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</si>
  <si>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</si>
  <si>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</si>
  <si>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</si>
  <si>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</si>
  <si>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</si>
  <si>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</si>
  <si>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</si>
  <si>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</si>
  <si>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</si>
  <si>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</si>
  <si>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</si>
  <si>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</si>
  <si>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</si>
  <si>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</si>
  <si>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</si>
  <si>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</si>
  <si>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</si>
  <si>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</si>
  <si>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</si>
  <si>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</si>
  <si>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</si>
  <si>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</si>
  <si>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</si>
  <si>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</si>
  <si>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</si>
  <si>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</si>
  <si>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</si>
  <si>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</si>
  <si>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</si>
  <si>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</si>
  <si>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</si>
  <si>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</si>
  <si>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</si>
  <si>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</si>
  <si>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</si>
  <si>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</si>
  <si>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</si>
  <si>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</si>
  <si>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</si>
  <si>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</si>
  <si>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</si>
  <si>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</si>
  <si>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</si>
  <si>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</si>
  <si>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</si>
  <si>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</si>
  <si>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</si>
  <si>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</si>
  <si>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</si>
  <si>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</si>
  <si>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</si>
  <si>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</si>
  <si>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</si>
  <si>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</si>
  <si>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</si>
  <si>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</si>
  <si>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</si>
  <si>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</si>
  <si>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</si>
  <si>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</si>
  <si>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</si>
  <si>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</si>
  <si>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</si>
  <si>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</si>
  <si>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</si>
  <si>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</si>
  <si>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</si>
  <si>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</si>
  <si>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</si>
  <si>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</si>
  <si>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</si>
  <si>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</si>
  <si>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</si>
  <si>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</si>
  <si>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</si>
  <si>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</si>
  <si>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</si>
  <si>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</si>
  <si>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</si>
  <si>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</si>
  <si>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</si>
  <si>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</si>
  <si>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</si>
  <si>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</si>
  <si>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</si>
  <si>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</si>
  <si>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</si>
  <si>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</si>
  <si>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</si>
  <si>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</si>
  <si>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</si>
  <si>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</si>
  <si>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</si>
  <si>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</si>
  <si>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</si>
  <si>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</si>
  <si>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</si>
  <si>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</si>
  <si>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</si>
  <si>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</si>
  <si>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</si>
  <si>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</si>
  <si>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</si>
  <si>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</si>
  <si>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</si>
  <si>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</si>
  <si>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</si>
  <si>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</si>
  <si>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</si>
  <si>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</si>
  <si>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</si>
  <si>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</si>
  <si>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</si>
  <si>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</si>
  <si>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</si>
  <si>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</si>
  <si>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</si>
  <si>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</si>
  <si>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</si>
  <si>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</si>
  <si>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</si>
  <si>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</si>
  <si>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</si>
  <si>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</si>
  <si>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</si>
  <si>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</si>
  <si>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</si>
  <si>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</si>
  <si>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</si>
  <si>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</si>
  <si>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</si>
  <si>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</si>
  <si>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</si>
  <si>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</si>
  <si>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</si>
  <si>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</si>
  <si>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</si>
  <si>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</si>
  <si>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</si>
  <si>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</si>
  <si>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</si>
  <si>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</si>
  <si>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</si>
  <si>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</si>
  <si>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</si>
  <si>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</si>
  <si>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</si>
  <si>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</si>
  <si>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</si>
  <si>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</si>
  <si>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</si>
  <si>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</si>
  <si>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</si>
  <si>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</si>
  <si>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</si>
  <si>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</si>
  <si>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</si>
  <si>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</si>
  <si>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</si>
  <si>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</si>
  <si>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</si>
  <si>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</si>
  <si>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</si>
  <si>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</si>
  <si>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</si>
  <si>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</si>
  <si>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</si>
  <si>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</si>
  <si>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</si>
  <si>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</si>
  <si>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</si>
  <si>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</si>
  <si>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</si>
  <si>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</si>
  <si>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</si>
  <si>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</si>
  <si>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</si>
  <si>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</si>
  <si>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</si>
  <si>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</si>
  <si>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</si>
  <si>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</si>
  <si>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</si>
  <si>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</si>
  <si>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</si>
  <si>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</si>
  <si>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</si>
  <si>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</si>
  <si>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</si>
  <si>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</si>
  <si>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</si>
  <si>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</si>
  <si>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</si>
  <si>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</si>
  <si>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</si>
  <si>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</si>
  <si>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</si>
  <si>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</si>
  <si>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</si>
  <si>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</si>
  <si>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</si>
  <si>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</si>
  <si>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</si>
  <si>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</si>
  <si>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</si>
  <si>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</si>
  <si>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</si>
  <si>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</si>
  <si>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</si>
  <si>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</si>
  <si>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</si>
  <si>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</si>
  <si>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</si>
  <si>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</si>
  <si>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</si>
  <si>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</si>
  <si>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</si>
  <si>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</si>
  <si>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</si>
  <si>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</si>
  <si>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</si>
  <si>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</si>
  <si>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</si>
  <si>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</si>
  <si>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</si>
  <si>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</si>
  <si>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</si>
  <si>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</si>
  <si>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</si>
  <si>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</si>
  <si>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</si>
  <si>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</si>
  <si>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</si>
  <si>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</si>
  <si>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</si>
  <si>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</si>
  <si>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</si>
  <si>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</si>
  <si>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</si>
  <si>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</si>
  <si>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</si>
  <si>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</si>
  <si>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</si>
  <si>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</si>
  <si>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</si>
  <si>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</si>
  <si>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</si>
  <si>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</si>
  <si>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</si>
  <si>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</si>
  <si>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</si>
  <si>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</si>
  <si>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</si>
  <si>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</si>
  <si>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</si>
  <si>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</si>
  <si>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</si>
  <si>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</si>
  <si>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</si>
  <si>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</si>
  <si>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</si>
  <si>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</si>
  <si>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</si>
  <si>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</si>
  <si>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</si>
  <si>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</si>
  <si>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</si>
  <si>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</si>
  <si>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</si>
  <si>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</si>
  <si>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</si>
  <si>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</si>
  <si>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</si>
  <si>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</si>
  <si>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</si>
  <si>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</si>
  <si>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</si>
  <si>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</si>
  <si>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</si>
  <si>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</si>
  <si>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</si>
  <si>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</si>
  <si>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</si>
  <si>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</si>
  <si>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</si>
  <si>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</si>
  <si>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</si>
  <si>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</si>
  <si>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</si>
  <si>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</si>
  <si>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</si>
  <si>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</si>
  <si>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</si>
  <si>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</si>
  <si>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</si>
  <si>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</si>
  <si>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</si>
  <si>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</si>
  <si>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</si>
  <si>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</si>
  <si>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</si>
  <si>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</si>
  <si>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</si>
  <si>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</si>
  <si>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</si>
  <si>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</si>
  <si>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</si>
  <si>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</si>
  <si>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</si>
  <si>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</si>
  <si>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</si>
  <si>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</si>
  <si>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</si>
  <si>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</si>
  <si>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</si>
  <si>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</si>
  <si>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</si>
  <si>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</si>
  <si>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</si>
  <si>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</si>
  <si>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</si>
  <si>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</si>
  <si>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</si>
  <si>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</si>
  <si>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</si>
  <si>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</si>
  <si>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</si>
  <si>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</si>
  <si>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</si>
  <si>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</si>
  <si>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</si>
  <si>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</si>
  <si>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</si>
  <si>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</si>
  <si>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</si>
  <si>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</si>
  <si>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</si>
  <si>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</si>
  <si>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</si>
  <si>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</si>
  <si>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</si>
  <si>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</si>
  <si>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</si>
  <si>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</si>
  <si>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</si>
  <si>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</si>
  <si>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</si>
  <si>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</si>
  <si>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</si>
  <si>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</si>
  <si>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</si>
  <si>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</si>
  <si>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</si>
  <si>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</si>
  <si>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</si>
  <si>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</si>
  <si>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</si>
  <si>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</si>
  <si>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</si>
  <si>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</si>
  <si>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</si>
  <si>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</si>
  <si>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</si>
  <si>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</si>
  <si>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</si>
  <si>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</si>
  <si>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</si>
  <si>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</si>
  <si>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</si>
  <si>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</si>
  <si>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</si>
  <si>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</si>
  <si>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</si>
  <si>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</si>
  <si>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</si>
  <si>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</si>
  <si>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</si>
  <si>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</si>
  <si>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</si>
  <si>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</si>
  <si>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</si>
  <si>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</si>
  <si>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</si>
  <si>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</si>
  <si>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</si>
  <si>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</si>
  <si>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</si>
  <si>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</si>
  <si>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</si>
  <si>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</si>
  <si>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</si>
  <si>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</si>
  <si>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</si>
  <si>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</si>
  <si>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</si>
  <si>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</si>
  <si>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</si>
  <si>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</si>
  <si>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</si>
  <si>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</si>
  <si>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</si>
  <si>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</si>
  <si>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</si>
  <si>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</si>
  <si>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</si>
  <si>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</si>
  <si>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</si>
  <si>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</si>
  <si>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</si>
  <si>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</si>
  <si>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</si>
  <si>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</si>
  <si>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</si>
  <si>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</si>
  <si>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</si>
  <si>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</si>
  <si>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</si>
  <si>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</si>
  <si>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</si>
  <si>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</si>
  <si>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</si>
  <si>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</si>
  <si>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</si>
  <si>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</si>
  <si>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</si>
  <si>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</si>
  <si>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</si>
  <si>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</si>
  <si>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</si>
  <si>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</si>
  <si>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</si>
  <si>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</si>
  <si>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</si>
  <si>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</si>
  <si>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</si>
  <si>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</si>
  <si>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</si>
  <si>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</si>
  <si>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</si>
  <si>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</si>
  <si>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</si>
  <si>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</si>
  <si>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</si>
  <si>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</si>
  <si>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</si>
  <si>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</si>
  <si>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</si>
  <si>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</si>
  <si>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</si>
  <si>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</si>
  <si>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</si>
  <si>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</si>
  <si>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</si>
  <si>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</si>
  <si>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</si>
  <si>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</si>
  <si>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</si>
  <si>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</si>
  <si>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</si>
  <si>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</si>
  <si>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</si>
  <si>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</si>
  <si>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</si>
  <si>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</si>
  <si>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</si>
  <si>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</si>
  <si>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</si>
  <si>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</si>
  <si>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</si>
  <si>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</si>
  <si>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</si>
  <si>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</si>
  <si>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</si>
  <si>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</si>
  <si>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</si>
  <si>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</si>
  <si>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</si>
  <si>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</si>
  <si>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</si>
  <si>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</si>
  <si>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</si>
  <si>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</si>
  <si>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</si>
  <si>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</si>
  <si>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</si>
  <si>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</si>
  <si>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</si>
  <si>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</si>
  <si>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</si>
  <si>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</si>
  <si>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</si>
  <si>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</si>
  <si>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</si>
  <si>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</si>
  <si>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</si>
  <si>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</si>
  <si>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</si>
  <si>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</si>
  <si>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</si>
  <si>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</si>
  <si>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</si>
  <si>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</si>
  <si>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</si>
  <si>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</si>
  <si>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</si>
  <si>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</si>
  <si>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</si>
  <si>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</si>
  <si>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</si>
  <si>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</si>
  <si>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</si>
  <si>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</si>
  <si>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</si>
  <si>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</si>
  <si>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</si>
  <si>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</si>
  <si>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</si>
  <si>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</si>
  <si>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</si>
  <si>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</si>
  <si>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</si>
  <si>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</si>
  <si>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</si>
  <si>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</si>
  <si>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</si>
  <si>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</si>
  <si>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</si>
  <si>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</si>
  <si>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</si>
  <si>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</si>
  <si>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</si>
  <si>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</si>
  <si>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</si>
  <si>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</si>
  <si>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</si>
  <si>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</si>
  <si>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</si>
  <si>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</si>
  <si>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</si>
  <si>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</si>
  <si>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</si>
  <si>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</si>
  <si>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</si>
  <si>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</si>
  <si>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</si>
  <si>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</si>
  <si>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</si>
  <si>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</si>
  <si>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</si>
  <si>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</si>
  <si>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</si>
  <si>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</si>
  <si>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</si>
  <si>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</si>
  <si>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</si>
  <si>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</si>
  <si>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</si>
  <si>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</si>
  <si>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</si>
  <si>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</si>
  <si>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</si>
  <si>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</si>
  <si>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</si>
  <si>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</si>
  <si>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</si>
  <si>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</si>
  <si>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</si>
  <si>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</si>
  <si>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</si>
  <si>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</si>
  <si>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</si>
  <si>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</si>
  <si>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</si>
  <si>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</si>
  <si>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</si>
  <si>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</si>
  <si>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</si>
  <si>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</si>
  <si>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</si>
  <si>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</si>
  <si>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</si>
  <si>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</si>
  <si>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</si>
  <si>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</si>
  <si>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</si>
  <si>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</si>
  <si>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</si>
  <si>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</si>
  <si>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</si>
  <si>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</si>
  <si>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</si>
  <si>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</si>
  <si>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</si>
  <si>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</si>
  <si>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</si>
  <si>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</si>
  <si>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</si>
  <si>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</si>
  <si>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</si>
  <si>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</si>
  <si>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</si>
  <si>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</si>
  <si>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</si>
  <si>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</si>
  <si>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</si>
  <si>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</si>
  <si>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</si>
  <si>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</si>
  <si>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</si>
  <si>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</si>
  <si>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</si>
  <si>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</si>
  <si>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</si>
  <si>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</si>
  <si>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</si>
  <si>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</si>
  <si>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</si>
  <si>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</si>
  <si>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</si>
  <si>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</si>
  <si>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</si>
  <si>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</si>
  <si>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</si>
  <si>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</si>
  <si>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</si>
  <si>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</si>
  <si>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</si>
  <si>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</si>
  <si>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</si>
  <si>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</si>
  <si>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</si>
  <si>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</si>
  <si>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</si>
  <si>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</si>
  <si>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</si>
  <si>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</si>
  <si>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</si>
  <si>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</si>
  <si>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</si>
  <si>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</si>
  <si>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</si>
  <si>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</si>
  <si>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</si>
  <si>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</si>
  <si>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</si>
  <si>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</si>
  <si>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</si>
  <si>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</si>
  <si>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</si>
  <si>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</si>
  <si>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</si>
  <si>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</si>
  <si>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</si>
  <si>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</si>
  <si>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</si>
  <si>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</si>
  <si>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</si>
  <si>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</si>
  <si>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</si>
  <si>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</si>
  <si>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</si>
  <si>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</si>
  <si>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</si>
  <si>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</si>
  <si>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</si>
  <si>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</si>
  <si>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</si>
  <si>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</si>
  <si>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</si>
  <si>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</si>
  <si>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</si>
  <si>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</si>
  <si>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</si>
  <si>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</si>
  <si>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</si>
  <si>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</si>
  <si>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</si>
  <si>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</si>
  <si>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</si>
  <si>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</si>
  <si>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</si>
  <si>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</si>
  <si>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</si>
  <si>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</si>
  <si>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</si>
  <si>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</si>
  <si>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</si>
  <si>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</si>
  <si>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</si>
  <si>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</si>
  <si>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</si>
  <si>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</si>
  <si>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</si>
  <si>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</si>
  <si>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</si>
  <si>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</si>
  <si>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</si>
  <si>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</si>
  <si>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</si>
  <si>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</si>
  <si>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</si>
  <si>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</si>
  <si>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</si>
  <si>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</si>
  <si>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</si>
  <si>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</si>
  <si>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</si>
  <si>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</si>
  <si>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</si>
  <si>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</si>
  <si>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</si>
  <si>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</si>
  <si>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</si>
  <si>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</si>
  <si>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</si>
  <si>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</si>
  <si>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</si>
  <si>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</si>
  <si>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</si>
  <si>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</si>
  <si>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</si>
  <si>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</si>
  <si>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</si>
  <si>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</si>
  <si>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</si>
  <si>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</si>
  <si>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</si>
  <si>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</si>
  <si>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</si>
  <si>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</si>
  <si>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</si>
  <si>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</si>
  <si>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</si>
  <si>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</si>
  <si>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</si>
  <si>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</si>
  <si>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</si>
  <si>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</si>
  <si>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</si>
  <si>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</si>
  <si>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</si>
  <si>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</si>
  <si>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</si>
  <si>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</si>
  <si>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</si>
  <si>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</si>
  <si>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</si>
  <si>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</si>
  <si>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</si>
  <si>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</si>
  <si>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</si>
  <si>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</si>
  <si>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</si>
  <si>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</si>
  <si>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</si>
  <si>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</si>
  <si>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</si>
  <si>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</si>
  <si>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</si>
  <si>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</si>
  <si>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</si>
  <si>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</si>
  <si>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</si>
  <si>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</si>
  <si>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</si>
  <si>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</si>
  <si>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</si>
  <si>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</si>
  <si>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</si>
  <si>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</si>
  <si>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</si>
  <si>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</si>
  <si>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</si>
  <si>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</si>
  <si>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</si>
  <si>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</si>
  <si>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</si>
  <si>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</si>
  <si>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</si>
  <si>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</si>
  <si>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</si>
  <si>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</si>
  <si>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</si>
  <si>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</si>
  <si>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</si>
  <si>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</si>
  <si>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</si>
  <si>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</si>
  <si>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</si>
  <si>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</si>
  <si>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</si>
  <si>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</si>
  <si>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</si>
  <si>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</si>
  <si>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</si>
  <si>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</si>
  <si>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</si>
  <si>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</si>
  <si>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</si>
  <si>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</si>
  <si>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</si>
  <si>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</si>
  <si>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</si>
  <si>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</si>
  <si>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</si>
  <si>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</si>
  <si>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</si>
  <si>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</si>
  <si>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</si>
  <si>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</si>
  <si>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</si>
  <si>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</si>
  <si>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</si>
  <si>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</si>
  <si>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</si>
  <si>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</si>
  <si>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</si>
  <si>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</si>
  <si>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</si>
  <si>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</si>
  <si>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</si>
  <si>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</si>
  <si>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</si>
  <si>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</si>
  <si>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</si>
  <si>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</si>
  <si>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</si>
  <si>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</si>
  <si>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</si>
  <si>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</si>
  <si>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</si>
  <si>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</si>
  <si>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</si>
  <si>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</si>
  <si>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</si>
  <si>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</si>
  <si>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</si>
  <si>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</si>
  <si>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</si>
  <si>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</si>
  <si>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</si>
  <si>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</si>
  <si>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</si>
  <si>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</si>
  <si>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</si>
  <si>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</si>
  <si>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</si>
  <si>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</si>
  <si>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</si>
  <si>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</si>
  <si>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</si>
  <si>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</si>
  <si>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</si>
  <si>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</si>
  <si>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</si>
  <si>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</si>
  <si>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</si>
  <si>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</si>
  <si>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</si>
  <si>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</si>
  <si>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</si>
  <si>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</si>
  <si>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</si>
  <si>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</si>
  <si>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</si>
  <si>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</si>
  <si>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</si>
  <si>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</si>
  <si>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</si>
  <si>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</si>
  <si>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</si>
  <si>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</si>
  <si>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</si>
  <si>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</si>
  <si>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</si>
  <si>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</si>
  <si>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</si>
  <si>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</si>
  <si>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</si>
  <si>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</si>
  <si>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</si>
  <si>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</si>
  <si>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</si>
  <si>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</si>
  <si>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</si>
  <si>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</si>
  <si>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</si>
  <si>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</si>
  <si>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</si>
  <si>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</si>
  <si>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</si>
  <si>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</si>
  <si>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</si>
  <si>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</si>
  <si>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</si>
  <si>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</si>
  <si>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</si>
  <si>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</si>
  <si>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</si>
  <si>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</si>
  <si>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</si>
  <si>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</si>
  <si>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</si>
  <si>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</si>
  <si>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</si>
  <si>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</si>
  <si>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</si>
  <si>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</si>
  <si>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</si>
  <si>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</si>
  <si>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</si>
  <si>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</si>
  <si>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</si>
  <si>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</si>
  <si>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</si>
  <si>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</si>
  <si>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</si>
  <si>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</si>
  <si>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</si>
  <si>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</si>
  <si>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</si>
  <si>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</si>
  <si>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</si>
  <si>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</si>
  <si>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</si>
  <si>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</si>
  <si>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</si>
  <si>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</si>
  <si>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</si>
  <si>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</si>
  <si>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</si>
  <si>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</si>
  <si>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</si>
  <si>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</si>
  <si>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</si>
  <si>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</si>
  <si>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</si>
  <si>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</si>
  <si>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</si>
  <si>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</si>
  <si>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</si>
  <si>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</si>
  <si>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</si>
  <si>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</si>
  <si>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</si>
  <si>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</si>
  <si>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</si>
  <si>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</si>
  <si>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</si>
  <si>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</si>
  <si>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</si>
  <si>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</si>
  <si>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</si>
  <si>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</si>
  <si>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</si>
  <si>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</si>
  <si>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</si>
  <si>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</si>
  <si>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</si>
  <si>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</si>
  <si>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</si>
  <si>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</si>
  <si>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</si>
  <si>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</si>
  <si>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</si>
  <si>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</si>
  <si>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</si>
  <si>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</si>
  <si>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</si>
  <si>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</si>
  <si>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</si>
  <si>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</si>
  <si>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</si>
  <si>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</si>
  <si>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</si>
  <si>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</si>
  <si>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</si>
  <si>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</si>
  <si>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</si>
  <si>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</si>
  <si>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</si>
  <si>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</si>
  <si>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</si>
  <si>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</si>
  <si>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</si>
  <si>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</si>
  <si>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</si>
  <si>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</si>
  <si>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</si>
  <si>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</si>
  <si>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</si>
  <si>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</si>
  <si>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</si>
  <si>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</si>
  <si>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</si>
  <si>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</si>
  <si>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</si>
  <si>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</si>
  <si>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</si>
  <si>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</si>
  <si>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</si>
  <si>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</si>
  <si>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</si>
  <si>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</si>
  <si>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</si>
  <si>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</si>
  <si>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</si>
  <si>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</si>
  <si>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</si>
  <si>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</si>
  <si>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</si>
  <si>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</si>
  <si>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</si>
  <si>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</si>
  <si>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</si>
  <si>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</si>
  <si>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</si>
  <si>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</si>
  <si>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</si>
  <si>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</si>
  <si>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</si>
  <si>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</si>
  <si>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</si>
  <si>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</si>
  <si>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</si>
  <si>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</si>
  <si>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</si>
  <si>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</si>
  <si>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</si>
  <si>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</si>
  <si>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</si>
  <si>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</si>
  <si>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</si>
  <si>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</si>
  <si>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</si>
  <si>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</si>
  <si>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</si>
  <si>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</si>
  <si>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</si>
  <si>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</si>
  <si>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</si>
  <si>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</si>
  <si>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</si>
  <si>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</si>
  <si>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</si>
  <si>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</si>
  <si>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</si>
  <si>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</si>
  <si>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</si>
  <si>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</si>
  <si>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</si>
  <si>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</si>
  <si>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</si>
  <si>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</si>
  <si>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</si>
  <si>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</si>
  <si>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</si>
  <si>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</si>
  <si>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</si>
  <si>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</si>
  <si>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</si>
  <si>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</si>
  <si>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</si>
  <si>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</si>
  <si>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</si>
  <si>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</si>
  <si>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</si>
  <si>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</si>
  <si>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</si>
  <si>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</si>
  <si>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</si>
  <si>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</si>
  <si>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</si>
  <si>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</si>
  <si>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</si>
  <si>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</si>
  <si>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</si>
  <si>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</si>
  <si>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</si>
  <si>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</si>
  <si>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</si>
  <si>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</si>
  <si>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</si>
  <si>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</si>
  <si>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</si>
  <si>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</si>
  <si>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</si>
  <si>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</si>
  <si>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</si>
  <si>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</si>
  <si>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</si>
  <si>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</si>
  <si>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</si>
  <si>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</si>
  <si>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</si>
  <si>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</si>
  <si>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</si>
  <si>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</si>
  <si>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</si>
  <si>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</si>
  <si>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</si>
  <si>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</si>
  <si>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</si>
  <si>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</si>
  <si>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</si>
  <si>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</si>
  <si>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</si>
  <si>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</si>
  <si>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</si>
  <si>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</si>
  <si>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</si>
  <si>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</si>
  <si>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</si>
  <si>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</si>
  <si>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</si>
  <si>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</si>
  <si>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</si>
  <si>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</si>
  <si>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</si>
  <si>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</si>
  <si>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</si>
  <si>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</si>
  <si>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</si>
  <si>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</si>
  <si>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</si>
  <si>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</si>
  <si>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</si>
  <si>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</si>
  <si>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</si>
  <si>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</si>
  <si>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</si>
  <si>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</si>
  <si>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</si>
  <si>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</si>
  <si>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</si>
  <si>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</si>
  <si>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</si>
  <si>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</si>
  <si>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</si>
  <si>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</si>
  <si>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</si>
  <si>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</si>
  <si>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</si>
  <si>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</si>
  <si>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</si>
  <si>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</si>
  <si>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</si>
  <si>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</si>
  <si>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</si>
  <si>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</si>
  <si>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</si>
  <si>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</si>
  <si>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</si>
  <si>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</si>
  <si>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</si>
  <si>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</si>
  <si>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</si>
  <si>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</si>
  <si>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</si>
  <si>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</si>
  <si>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</si>
  <si>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</si>
  <si>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</si>
  <si>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</si>
  <si>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</si>
  <si>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</si>
  <si>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</si>
  <si>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</si>
  <si>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</si>
  <si>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</si>
  <si>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</si>
  <si>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</si>
  <si>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</si>
  <si>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</si>
  <si>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</si>
  <si>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</si>
  <si>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</si>
  <si>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</si>
  <si>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</si>
  <si>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</si>
  <si>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</si>
  <si>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</si>
  <si>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</si>
  <si>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</si>
  <si>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</si>
  <si>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</si>
  <si>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</si>
  <si>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</si>
  <si>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</si>
  <si>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</si>
  <si>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</si>
  <si>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</si>
  <si>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</si>
  <si>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</si>
  <si>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</si>
  <si>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</si>
  <si>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</si>
  <si>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</si>
  <si>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</si>
  <si>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</si>
  <si>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</si>
  <si>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</si>
  <si>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</si>
  <si>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</si>
  <si>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</si>
  <si>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</si>
  <si>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</si>
  <si>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</si>
  <si>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</si>
  <si>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</si>
  <si>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</si>
  <si>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</si>
  <si>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</si>
  <si>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</si>
  <si>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</si>
  <si>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</si>
  <si>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</si>
  <si>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</si>
  <si>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</si>
  <si>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</si>
  <si>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</si>
  <si>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</si>
  <si>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</si>
  <si>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</si>
  <si>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</si>
  <si>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</si>
  <si>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</si>
  <si>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</si>
  <si>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</si>
  <si>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</si>
  <si>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</si>
  <si>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</si>
  <si>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</si>
  <si>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</si>
  <si>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</si>
  <si>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</si>
  <si>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</si>
  <si>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</si>
  <si>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</si>
  <si>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</si>
  <si>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</si>
  <si>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</si>
  <si>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</si>
  <si>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</si>
  <si>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</si>
  <si>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</si>
  <si>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</si>
  <si>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</si>
  <si>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</si>
  <si>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</si>
  <si>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</si>
  <si>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</si>
  <si>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</si>
  <si>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</si>
  <si>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</si>
  <si>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</si>
  <si>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</si>
  <si>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</si>
  <si>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</si>
  <si>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</si>
  <si>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</si>
  <si>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</si>
  <si>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</si>
  <si>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</si>
  <si>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</si>
  <si>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</si>
  <si>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</si>
  <si>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</si>
  <si>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</si>
  <si>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</si>
  <si>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</si>
  <si>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</si>
  <si>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</si>
  <si>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</si>
  <si>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</si>
  <si>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</si>
  <si>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</si>
  <si>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</si>
  <si>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</si>
  <si>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</si>
  <si>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</si>
  <si>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</si>
  <si>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</si>
  <si>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</si>
  <si>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</si>
  <si>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</si>
  <si>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</si>
  <si>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</si>
  <si>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</si>
  <si>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</si>
  <si>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</si>
  <si>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</si>
  <si>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</si>
  <si>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</si>
  <si>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</si>
  <si>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</si>
  <si>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</si>
  <si>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</si>
  <si>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</si>
  <si>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</si>
  <si>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</si>
  <si>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</si>
  <si>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</si>
  <si>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</si>
  <si>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</si>
  <si>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</si>
  <si>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</si>
  <si>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</si>
  <si>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</si>
  <si>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</si>
  <si>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</si>
  <si>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</si>
  <si>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</si>
  <si>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</si>
  <si>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</si>
  <si>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</si>
  <si>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</si>
  <si>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</si>
  <si>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</si>
  <si>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</si>
  <si>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</si>
  <si>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</si>
  <si>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</si>
  <si>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</si>
  <si>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</si>
  <si>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</si>
  <si>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</si>
  <si>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</si>
  <si>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</si>
  <si>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</si>
  <si>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</si>
  <si>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</si>
  <si>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</si>
  <si>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</si>
  <si>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</si>
  <si>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</si>
  <si>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</si>
  <si>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</si>
  <si>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</si>
  <si>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</si>
  <si>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</si>
  <si>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</si>
  <si>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</si>
  <si>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</si>
  <si>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</si>
  <si>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</si>
  <si>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</si>
  <si>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</si>
  <si>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</si>
  <si>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</si>
  <si>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</si>
  <si>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</si>
  <si>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</si>
  <si>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</si>
  <si>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</si>
  <si>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</si>
  <si>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</si>
  <si>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</si>
  <si>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</si>
  <si>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</si>
  <si>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</si>
  <si>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</si>
  <si>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</si>
  <si>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</si>
  <si>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</si>
  <si>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</si>
  <si>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</si>
  <si>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</si>
  <si>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</si>
  <si>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</si>
  <si>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</si>
  <si>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</si>
  <si>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</si>
  <si>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</si>
  <si>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</si>
  <si>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</si>
  <si>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</si>
  <si>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</si>
  <si>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</si>
  <si>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</si>
  <si>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</si>
  <si>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</si>
  <si>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</si>
  <si>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</si>
  <si>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</si>
  <si>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</si>
  <si>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</si>
  <si>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</si>
  <si>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</si>
  <si>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</si>
  <si>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</si>
  <si>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</si>
  <si>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</si>
  <si>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</si>
  <si>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</si>
  <si>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</si>
  <si>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</si>
  <si>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</si>
  <si>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</si>
  <si>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</si>
  <si>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</si>
  <si>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</si>
  <si>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</si>
  <si>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</si>
  <si>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</si>
  <si>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</si>
  <si>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</si>
  <si>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</si>
  <si>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</si>
  <si>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</si>
  <si>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</si>
  <si>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</si>
  <si>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</si>
  <si>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</si>
  <si>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</si>
  <si>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</si>
  <si>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</si>
  <si>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</si>
  <si>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</si>
  <si>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</si>
  <si>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</si>
  <si>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</si>
  <si>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</si>
  <si>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</si>
  <si>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</si>
  <si>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</si>
  <si>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</si>
  <si>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</si>
  <si>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</si>
  <si>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</si>
  <si>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</si>
  <si>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</si>
  <si>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</si>
  <si>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</si>
  <si>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</si>
  <si>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</si>
  <si>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</si>
  <si>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</si>
  <si>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</si>
  <si>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</si>
  <si>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</si>
  <si>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</si>
  <si>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</si>
  <si>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</si>
  <si>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</si>
  <si>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</si>
  <si>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</si>
  <si>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</si>
  <si>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</si>
  <si>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</si>
  <si>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</si>
  <si>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</si>
  <si>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</si>
  <si>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</si>
  <si>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</si>
  <si>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</si>
  <si>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</si>
  <si>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</si>
  <si>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</si>
  <si>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</si>
  <si>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</si>
  <si>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</si>
  <si>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</si>
  <si>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</si>
  <si>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</si>
  <si>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</si>
  <si>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</si>
  <si>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</si>
  <si>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</si>
  <si>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</si>
  <si>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</si>
  <si>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</si>
  <si>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</si>
  <si>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</si>
  <si>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</si>
  <si>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</si>
  <si>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</si>
  <si>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</si>
  <si>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</si>
  <si>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</si>
  <si>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</si>
  <si>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</si>
  <si>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</si>
  <si>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</si>
  <si>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</si>
  <si>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</si>
  <si>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</si>
  <si>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</si>
  <si>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</si>
  <si>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</si>
  <si>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</si>
  <si>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</si>
  <si>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</si>
  <si>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</si>
  <si>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</si>
  <si>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</si>
  <si>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</si>
  <si>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</si>
  <si>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</si>
  <si>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</si>
  <si>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</si>
  <si>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</si>
  <si>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</si>
  <si>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</si>
  <si>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</si>
  <si>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</si>
  <si>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</si>
  <si>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</si>
  <si>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</si>
  <si>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</si>
  <si>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</si>
  <si>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</si>
  <si>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</si>
  <si>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</si>
  <si>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</si>
  <si>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</si>
  <si>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</si>
  <si>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</si>
  <si>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</si>
  <si>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</si>
  <si>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</si>
  <si>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</si>
  <si>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</si>
  <si>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</si>
  <si>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</si>
  <si>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</si>
  <si>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</si>
  <si>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</si>
  <si>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</si>
  <si>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</si>
  <si>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</si>
  <si>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</si>
  <si>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</si>
  <si>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</si>
  <si>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</si>
  <si>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</si>
  <si>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</si>
  <si>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</si>
  <si>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</si>
  <si>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</si>
  <si>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</si>
  <si>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</si>
  <si>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</si>
  <si>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</si>
  <si>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</si>
  <si>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</si>
  <si>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</si>
  <si>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</si>
  <si>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</si>
  <si>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</si>
  <si>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</si>
  <si>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</si>
  <si>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</si>
  <si>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</si>
  <si>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</si>
  <si>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</si>
  <si>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</si>
  <si>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</si>
  <si>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</si>
  <si>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</si>
  <si>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</si>
  <si>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</si>
  <si>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</si>
  <si>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</si>
  <si>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</si>
  <si>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</si>
  <si>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</si>
  <si>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</si>
  <si>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</si>
  <si>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</si>
  <si>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</si>
  <si>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</si>
  <si>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</si>
  <si>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</si>
  <si>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</si>
  <si>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</si>
  <si>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</si>
  <si>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</si>
  <si>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</si>
  <si>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</si>
  <si>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</si>
  <si>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</si>
  <si>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</si>
  <si>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</si>
  <si>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</si>
  <si>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</si>
  <si>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</si>
  <si>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</si>
  <si>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</si>
  <si>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</si>
  <si>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</si>
  <si>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</si>
  <si>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</si>
  <si>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</si>
  <si>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</si>
  <si>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</si>
  <si>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</si>
  <si>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</si>
  <si>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</si>
  <si>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</si>
  <si>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</si>
  <si>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</si>
  <si>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</si>
  <si>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</si>
  <si>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</si>
  <si>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</si>
  <si>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</si>
  <si>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</si>
  <si>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</si>
  <si>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</si>
  <si>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</si>
  <si>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</si>
  <si>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</si>
  <si>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</si>
  <si>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</si>
  <si>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</si>
  <si>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</si>
  <si>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</si>
  <si>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</si>
  <si>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</si>
  <si>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</si>
  <si>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</si>
  <si>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</si>
  <si>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</si>
  <si>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</si>
  <si>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</si>
  <si>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</si>
  <si>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</si>
  <si>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</si>
  <si>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</si>
  <si>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</si>
  <si>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</si>
  <si>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</si>
  <si>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</si>
  <si>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</si>
  <si>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</si>
  <si>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</si>
  <si>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</si>
  <si>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</si>
  <si>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</si>
  <si>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</si>
  <si>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</si>
  <si>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</si>
  <si>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</si>
  <si>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</si>
  <si>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</si>
  <si>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</si>
  <si>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</si>
  <si>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</si>
  <si>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</si>
  <si>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</si>
  <si>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</si>
  <si>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</si>
  <si>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</si>
  <si>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</si>
  <si>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</si>
  <si>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</si>
  <si>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</si>
  <si>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</si>
  <si>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</si>
  <si>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</si>
  <si>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</si>
  <si>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</si>
  <si>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</si>
  <si>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</si>
  <si>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</si>
  <si>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</si>
  <si>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</si>
  <si>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</si>
  <si>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</si>
  <si>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</si>
  <si>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</si>
  <si>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</si>
  <si>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</si>
  <si>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</si>
  <si>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</si>
  <si>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</si>
  <si>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</si>
  <si>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</si>
  <si>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</si>
  <si>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</si>
  <si>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</si>
  <si>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</si>
  <si>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</si>
  <si>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</si>
  <si>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</si>
  <si>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</si>
  <si>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</si>
  <si>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</si>
  <si>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</si>
  <si>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</si>
  <si>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</si>
  <si>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</si>
  <si>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</si>
  <si>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</si>
  <si>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</si>
  <si>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</si>
  <si>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</si>
  <si>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</si>
  <si>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</si>
  <si>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</si>
  <si>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</si>
  <si>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</si>
  <si>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</si>
  <si>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</si>
  <si>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</si>
  <si>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</si>
  <si>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</si>
  <si>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</si>
  <si>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</si>
  <si>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</si>
  <si>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</si>
  <si>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</si>
  <si>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</si>
  <si>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</si>
  <si>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</si>
  <si>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</si>
  <si>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</si>
  <si>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</si>
  <si>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</si>
  <si>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</si>
  <si>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</si>
  <si>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</si>
  <si>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</si>
  <si>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</si>
  <si>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</si>
  <si>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</si>
  <si>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</si>
  <si>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</si>
  <si>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</si>
  <si>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</si>
  <si>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</si>
  <si>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</si>
  <si>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</si>
  <si>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</si>
  <si>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</si>
  <si>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</si>
  <si>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</si>
  <si>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</si>
  <si>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</si>
  <si>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</si>
  <si>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</si>
  <si>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</si>
  <si>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</si>
  <si>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</si>
  <si>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</si>
  <si>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</si>
  <si>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</si>
  <si>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</si>
  <si>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</si>
  <si>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</si>
  <si>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</si>
  <si>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</si>
  <si>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</si>
  <si>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</si>
  <si>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</si>
  <si>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</si>
  <si>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</si>
  <si>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</si>
  <si>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</si>
  <si>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</si>
  <si>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</si>
  <si>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</si>
  <si>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</si>
  <si>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</si>
  <si>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</si>
  <si>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</si>
  <si>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</si>
  <si>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</si>
  <si>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</si>
  <si>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</si>
  <si>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</si>
  <si>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</si>
  <si>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</si>
  <si>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</si>
  <si>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</si>
  <si>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</si>
  <si>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</si>
  <si>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</si>
  <si>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</si>
  <si>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</si>
  <si>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</si>
  <si>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</si>
  <si>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</si>
  <si>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</si>
  <si>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</si>
  <si>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</si>
  <si>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</si>
  <si>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</si>
  <si>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</si>
  <si>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</si>
  <si>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</si>
  <si>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</si>
  <si>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</si>
  <si>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</si>
  <si>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</si>
  <si>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</si>
  <si>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</si>
  <si>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</si>
  <si>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</si>
  <si>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</si>
  <si>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</si>
  <si>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</si>
  <si>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</si>
  <si>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</si>
  <si>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</si>
  <si>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</si>
  <si>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</si>
  <si>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</si>
  <si>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</si>
  <si>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</si>
  <si>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</si>
  <si>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</si>
  <si>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</si>
  <si>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</si>
  <si>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</si>
  <si>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</si>
  <si>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</si>
  <si>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</si>
  <si>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</si>
  <si>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</si>
  <si>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</si>
  <si>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</si>
  <si>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</si>
  <si>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</si>
  <si>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</si>
  <si>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</si>
  <si>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</si>
  <si>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</si>
  <si>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</si>
  <si>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</si>
  <si>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</si>
  <si>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</si>
  <si>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</si>
  <si>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</si>
  <si>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</si>
  <si>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</si>
  <si>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</si>
  <si>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</si>
  <si>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</si>
  <si>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</si>
  <si>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</si>
  <si>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</si>
  <si>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</si>
  <si>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</si>
  <si>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</si>
  <si>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</si>
  <si>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</si>
  <si>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</si>
  <si>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</si>
  <si>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</si>
  <si>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</si>
  <si>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</si>
  <si>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</si>
  <si>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</si>
  <si>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</si>
  <si>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</si>
  <si>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</si>
  <si>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</si>
  <si>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</si>
  <si>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</si>
  <si>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</si>
  <si>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</si>
  <si>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</si>
  <si>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</si>
  <si>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</si>
  <si>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</si>
  <si>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</si>
  <si>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</si>
  <si>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</si>
  <si>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</si>
  <si>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</si>
  <si>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</si>
  <si>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</si>
  <si>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</si>
  <si>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</si>
  <si>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</si>
  <si>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</si>
  <si>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</si>
  <si>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</si>
  <si>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</si>
  <si>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</si>
  <si>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</si>
  <si>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</si>
  <si>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</si>
  <si>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</si>
  <si>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</si>
  <si>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</si>
  <si>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</si>
  <si>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</si>
  <si>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</si>
  <si>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</si>
  <si>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</si>
  <si>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</si>
  <si>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</si>
  <si>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</si>
  <si>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</si>
  <si>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</si>
  <si>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</si>
  <si>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</si>
  <si>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</si>
  <si>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</si>
  <si>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</si>
  <si>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</si>
  <si>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</si>
  <si>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</si>
  <si>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</si>
  <si>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</si>
  <si>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</si>
  <si>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</si>
  <si>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</si>
  <si>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</si>
  <si>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</si>
  <si>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</si>
  <si>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</si>
  <si>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</si>
  <si>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</si>
  <si>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</si>
  <si>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</si>
  <si>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</si>
  <si>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</si>
  <si>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</si>
  <si>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</si>
  <si>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</si>
  <si>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</si>
  <si>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</si>
  <si>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</si>
  <si>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</si>
  <si>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</si>
  <si>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</si>
  <si>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</si>
  <si>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</si>
  <si>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</si>
  <si>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</si>
  <si>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</si>
  <si>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</si>
  <si>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</si>
  <si>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</si>
  <si>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</si>
  <si>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</si>
  <si>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</si>
  <si>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</si>
  <si>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</si>
  <si>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</si>
  <si>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</si>
  <si>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</si>
  <si>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</si>
  <si>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</si>
  <si>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</si>
  <si>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</si>
  <si>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</si>
  <si>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</si>
  <si>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</si>
  <si>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</si>
  <si>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</si>
  <si>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</si>
  <si>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</si>
  <si>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</si>
  <si>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</si>
  <si>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</si>
  <si>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</si>
  <si>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</si>
  <si>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</si>
  <si>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</si>
  <si>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</si>
  <si>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</si>
  <si>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</si>
  <si>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</si>
  <si>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</si>
  <si>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</si>
  <si>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</si>
  <si>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</si>
  <si>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</si>
  <si>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</si>
  <si>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</si>
  <si>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</si>
  <si>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</si>
  <si>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</si>
  <si>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</si>
  <si>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</si>
  <si>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</si>
  <si>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</si>
  <si>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</si>
  <si>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</si>
  <si>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</si>
  <si>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</si>
  <si>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</si>
  <si>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</si>
  <si>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</si>
  <si>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</si>
  <si>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</si>
  <si>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</si>
  <si>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</si>
  <si>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</si>
  <si>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</si>
  <si>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</si>
  <si>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</si>
  <si>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</si>
  <si>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</si>
  <si>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</si>
  <si>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</si>
  <si>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</si>
  <si>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</si>
  <si>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</si>
  <si>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</si>
  <si>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</si>
  <si>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</si>
  <si>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</si>
  <si>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</si>
  <si>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</si>
  <si>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</si>
  <si>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</si>
  <si>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</si>
  <si>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</si>
  <si>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</si>
  <si>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</si>
  <si>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</si>
  <si>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</si>
  <si>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</si>
  <si>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</si>
  <si>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</si>
  <si>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</si>
  <si>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</si>
  <si>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</si>
  <si>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</si>
  <si>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</si>
  <si>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</si>
  <si>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</si>
  <si>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</si>
  <si>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</si>
  <si>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</si>
  <si>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</si>
  <si>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</si>
  <si>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</si>
  <si>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</si>
  <si>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</si>
  <si>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</si>
  <si>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</si>
  <si>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</si>
  <si>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</si>
  <si>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</si>
  <si>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</si>
  <si>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</si>
  <si>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</si>
  <si>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</si>
  <si>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</si>
  <si>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</si>
  <si>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</si>
  <si>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</si>
  <si>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</si>
  <si>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</si>
  <si>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</si>
  <si>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</si>
  <si>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</si>
  <si>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</si>
  <si>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</si>
  <si>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</si>
  <si>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</si>
  <si>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</si>
  <si>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</si>
  <si>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</si>
  <si>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</si>
  <si>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</si>
  <si>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</si>
  <si>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</si>
  <si>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</si>
  <si>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</si>
  <si>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</si>
  <si>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</si>
  <si>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</si>
  <si>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</si>
  <si>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</si>
  <si>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</si>
  <si>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</si>
  <si>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</si>
  <si>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</si>
  <si>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</si>
  <si>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</si>
  <si>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</si>
  <si>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</si>
  <si>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</si>
  <si>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</si>
  <si>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</si>
  <si>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</si>
  <si>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</si>
  <si>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</si>
  <si>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</si>
  <si>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</si>
  <si>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</si>
  <si>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</si>
  <si>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</si>
  <si>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</si>
  <si>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</si>
  <si>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</si>
  <si>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</si>
  <si>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</si>
  <si>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</si>
  <si>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</si>
  <si>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</si>
  <si>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</si>
  <si>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</si>
  <si>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</si>
  <si>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</si>
  <si>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</si>
  <si>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</si>
  <si>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</si>
  <si>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</si>
  <si>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</si>
  <si>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</si>
  <si>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</si>
  <si>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</si>
  <si>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</si>
  <si>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</si>
  <si>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</si>
  <si>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</si>
  <si>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</si>
  <si>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</si>
  <si>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</si>
  <si>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</si>
  <si>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</si>
  <si>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</si>
  <si>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</si>
  <si>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</si>
  <si>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</si>
  <si>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</si>
  <si>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</si>
  <si>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</si>
  <si>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</si>
  <si>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</si>
  <si>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</si>
  <si>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</si>
  <si>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</si>
  <si>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</si>
  <si>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</si>
  <si>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</si>
  <si>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</si>
  <si>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</si>
  <si>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</si>
  <si>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</si>
  <si>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</si>
  <si>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</si>
  <si>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</si>
  <si>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</si>
  <si>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</si>
  <si>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</si>
  <si>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</si>
  <si>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</si>
  <si>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</si>
  <si>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</si>
  <si>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</si>
  <si>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</si>
  <si>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</si>
  <si>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</si>
  <si>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</si>
  <si>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</si>
  <si>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</si>
  <si>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</si>
  <si>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</si>
  <si>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</si>
  <si>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</si>
  <si>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</si>
  <si>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</si>
  <si>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</si>
  <si>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</si>
  <si>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</si>
  <si>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</si>
  <si>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</si>
  <si>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</si>
  <si>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</si>
  <si>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</si>
  <si>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</si>
  <si>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</si>
  <si>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</si>
  <si>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</si>
  <si>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</si>
  <si>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</si>
  <si>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</si>
  <si>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</si>
  <si>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</si>
  <si>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</si>
  <si>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</si>
  <si>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</si>
  <si>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</si>
  <si>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</si>
  <si>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</si>
  <si>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</si>
  <si>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</si>
  <si>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</si>
  <si>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</si>
  <si>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</si>
  <si>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</si>
  <si>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</si>
  <si>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</si>
  <si>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</si>
  <si>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</si>
  <si>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</si>
  <si>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</si>
  <si>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</si>
  <si>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</si>
  <si>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</si>
  <si>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</si>
  <si>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</si>
  <si>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</si>
  <si>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</si>
  <si>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</si>
  <si>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</si>
  <si>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</si>
  <si>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</si>
  <si>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</si>
  <si>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</si>
  <si>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</si>
  <si>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</si>
  <si>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</si>
  <si>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</si>
  <si>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</si>
  <si>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</si>
  <si>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</si>
  <si>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</si>
  <si>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</si>
  <si>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</si>
  <si>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</si>
  <si>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</si>
  <si>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</si>
  <si>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</si>
  <si>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</si>
  <si>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</si>
  <si>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</si>
  <si>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</si>
  <si>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</si>
  <si>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</si>
  <si>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</si>
  <si>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</si>
  <si>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</si>
  <si>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</si>
  <si>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</si>
  <si>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</si>
  <si>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</si>
  <si>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</si>
  <si>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</si>
  <si>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</si>
  <si>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</si>
  <si>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</si>
  <si>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</si>
  <si>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</si>
  <si>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</si>
  <si>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</si>
  <si>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</si>
  <si>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</si>
  <si>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</si>
  <si>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</si>
  <si>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</si>
  <si>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</si>
  <si>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</si>
  <si>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</si>
  <si>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</si>
  <si>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</si>
  <si>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</si>
  <si>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</si>
  <si>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</si>
  <si>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</si>
  <si>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</si>
  <si>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</si>
  <si>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</si>
  <si>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</si>
  <si>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</si>
  <si>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</si>
  <si>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</si>
  <si>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</si>
  <si>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</si>
  <si>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</si>
  <si>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</si>
  <si>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</si>
  <si>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</si>
  <si>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</si>
  <si>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</si>
  <si>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</si>
  <si>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</si>
  <si>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</si>
  <si>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</si>
  <si>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</si>
  <si>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</si>
  <si>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</si>
  <si>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</si>
  <si>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</si>
  <si>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</si>
  <si>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</si>
  <si>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</si>
  <si>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</si>
  <si>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</si>
  <si>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</si>
  <si>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</si>
  <si>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</si>
  <si>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</si>
  <si>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</si>
  <si>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</si>
  <si>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</si>
  <si>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</si>
  <si>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</si>
  <si>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</si>
  <si>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</si>
  <si>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</si>
  <si>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</si>
  <si>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</si>
  <si>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</si>
  <si>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</si>
  <si>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</si>
  <si>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</si>
  <si>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</si>
  <si>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</si>
  <si>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</si>
  <si>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</si>
  <si>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</si>
  <si>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</si>
  <si>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</si>
  <si>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</si>
  <si>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</si>
  <si>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</si>
  <si>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</si>
  <si>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</si>
  <si>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</si>
  <si>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</si>
  <si>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</si>
  <si>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</si>
  <si>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</si>
  <si>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</si>
  <si>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</si>
  <si>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</si>
  <si>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</si>
  <si>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</si>
  <si>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</si>
  <si>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</si>
  <si>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</si>
  <si>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</si>
  <si>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</si>
  <si>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</si>
  <si>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</si>
  <si>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</si>
  <si>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</si>
  <si>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</si>
  <si>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</si>
  <si>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</si>
  <si>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</si>
  <si>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</si>
  <si>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</si>
  <si>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</si>
  <si>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</si>
  <si>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</si>
  <si>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</si>
  <si>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</si>
  <si>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</si>
  <si>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</si>
  <si>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</si>
  <si>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</si>
  <si>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</si>
  <si>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</si>
  <si>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</si>
  <si>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</si>
  <si>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</si>
  <si>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</si>
  <si>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</si>
  <si>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</si>
  <si>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</si>
  <si>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</si>
  <si>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</si>
  <si>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</si>
  <si>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</si>
  <si>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</si>
  <si>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</si>
  <si>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</si>
  <si>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</si>
  <si>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</si>
  <si>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</si>
  <si>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</si>
  <si>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</si>
  <si>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</si>
  <si>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</si>
  <si>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</si>
  <si>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</si>
  <si>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</si>
  <si>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</si>
  <si>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</si>
  <si>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</si>
  <si>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</si>
  <si>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</si>
  <si>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</si>
  <si>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</si>
  <si>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</si>
  <si>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</si>
  <si>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</si>
  <si>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</si>
  <si>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</si>
  <si>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</si>
  <si>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</si>
  <si>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</si>
  <si>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</si>
  <si>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</si>
  <si>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</si>
  <si>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</si>
  <si>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</si>
  <si>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</si>
  <si>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</si>
  <si>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</si>
  <si>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</si>
  <si>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</si>
  <si>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</si>
  <si>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</si>
  <si>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</si>
  <si>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</si>
  <si>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</si>
  <si>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</si>
  <si>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</si>
  <si>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</si>
  <si>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</si>
  <si>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</si>
  <si>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</si>
  <si>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</si>
  <si>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</si>
  <si>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</si>
  <si>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</si>
  <si>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</si>
  <si>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</si>
  <si>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</si>
  <si>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</si>
  <si>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</si>
  <si>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</si>
  <si>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</si>
  <si>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</si>
  <si>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</si>
  <si>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</si>
  <si>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</si>
  <si>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</si>
  <si>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</si>
  <si>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</si>
  <si>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</si>
  <si>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</si>
  <si>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</si>
  <si>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</si>
  <si>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</si>
  <si>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</si>
  <si>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</si>
  <si>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</si>
  <si>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</si>
  <si>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</si>
  <si>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</si>
  <si>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</si>
  <si>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</si>
  <si>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</si>
  <si>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</si>
  <si>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</si>
  <si>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</si>
  <si>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</si>
  <si>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</si>
  <si>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</si>
  <si>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</si>
  <si>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</si>
  <si>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</si>
  <si>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</si>
  <si>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</si>
  <si>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</si>
  <si>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</si>
  <si>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</si>
  <si>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</si>
  <si>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</si>
  <si>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</si>
  <si>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</si>
  <si>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</si>
  <si>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</si>
  <si>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</si>
  <si>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</si>
  <si>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</si>
  <si>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</si>
  <si>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</si>
  <si>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</si>
  <si>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</si>
  <si>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</si>
  <si>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</si>
  <si>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</si>
  <si>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</si>
  <si>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</si>
  <si>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</si>
  <si>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</si>
  <si>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</si>
  <si>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</si>
  <si>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</si>
  <si>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</si>
  <si>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</si>
  <si>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</si>
  <si>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</si>
  <si>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</si>
  <si>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</si>
  <si>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</si>
  <si>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</si>
  <si>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</si>
  <si>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</si>
  <si>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</si>
  <si>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</si>
  <si>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</si>
  <si>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</si>
  <si>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</si>
  <si>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</si>
  <si>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</si>
  <si>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</si>
  <si>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</si>
  <si>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</si>
  <si>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</si>
  <si>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</si>
  <si>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</si>
  <si>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</si>
  <si>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</si>
  <si>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</si>
  <si>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</si>
  <si>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</si>
  <si>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</si>
  <si>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</si>
  <si>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</si>
  <si>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</si>
  <si>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</si>
  <si>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</si>
  <si>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</si>
  <si>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</si>
  <si>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</si>
  <si>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</si>
  <si>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</si>
  <si>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</si>
  <si>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</si>
  <si>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</si>
  <si>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</si>
  <si>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</si>
  <si>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</si>
  <si>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</si>
  <si>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</si>
  <si>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</si>
  <si>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</si>
  <si>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</si>
  <si>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</si>
  <si>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</si>
  <si>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</si>
  <si>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</si>
  <si>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</si>
  <si>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</si>
  <si>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</si>
  <si>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</si>
  <si>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</si>
  <si>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</si>
  <si>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</si>
  <si>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</si>
  <si>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</si>
  <si>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</si>
  <si>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</si>
  <si>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</si>
  <si>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</si>
  <si>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</si>
  <si>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</si>
  <si>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</si>
  <si>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</si>
  <si>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</si>
  <si>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</si>
  <si>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</si>
  <si>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</si>
  <si>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</si>
  <si>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</si>
  <si>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</si>
  <si>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</si>
  <si>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</si>
  <si>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</si>
  <si>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</si>
  <si>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</si>
  <si>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</si>
  <si>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</si>
  <si>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</si>
  <si>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</si>
  <si>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</si>
  <si>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</si>
  <si>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</si>
  <si>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</si>
  <si>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</si>
  <si>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</si>
  <si>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</si>
  <si>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</si>
  <si>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</si>
  <si>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</si>
  <si>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</si>
  <si>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</si>
  <si>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</si>
  <si>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</si>
  <si>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</si>
  <si>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</si>
  <si>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</si>
  <si>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</si>
  <si>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</si>
  <si>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</si>
  <si>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</si>
  <si>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</si>
  <si>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</si>
  <si>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</si>
  <si>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</si>
  <si>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</si>
  <si>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</si>
  <si>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</si>
  <si>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</si>
  <si>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</si>
  <si>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</si>
  <si>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</si>
  <si>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</si>
  <si>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</si>
  <si>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</si>
  <si>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</si>
  <si>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</si>
  <si>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</si>
  <si>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</si>
  <si>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</si>
  <si>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</si>
  <si>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</si>
  <si>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</si>
  <si>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</si>
  <si>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</si>
  <si>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</si>
  <si>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</si>
  <si>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</si>
  <si>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</si>
  <si>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</si>
  <si>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</si>
  <si>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</si>
  <si>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</si>
  <si>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</si>
  <si>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</si>
  <si>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</si>
  <si>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</si>
  <si>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</si>
  <si>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</si>
  <si>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</si>
  <si>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</si>
  <si>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</si>
  <si>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</si>
  <si>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</si>
  <si>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</si>
  <si>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</si>
  <si>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</si>
  <si>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</si>
  <si>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</si>
  <si>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</si>
  <si>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</si>
  <si>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</si>
  <si>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</si>
  <si>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</si>
  <si>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</si>
  <si>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</si>
  <si>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</si>
  <si>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</si>
  <si>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</si>
  <si>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</si>
  <si>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</si>
  <si>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</si>
  <si>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</si>
  <si>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</si>
  <si>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</si>
  <si>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</si>
  <si>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</si>
  <si>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</si>
  <si>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</si>
  <si>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</si>
  <si>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</si>
  <si>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</si>
  <si>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</si>
  <si>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</si>
  <si>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</si>
  <si>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</si>
  <si>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</si>
  <si>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</si>
  <si>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</si>
  <si>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</si>
  <si>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</si>
  <si>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</si>
  <si>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</si>
  <si>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</si>
  <si>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</si>
  <si>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</si>
  <si>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</si>
  <si>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</si>
  <si>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</si>
  <si>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</si>
  <si>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</si>
  <si>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</si>
  <si>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</si>
  <si>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</si>
  <si>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</si>
  <si>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</si>
  <si>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</si>
  <si>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</si>
  <si>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</si>
  <si>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</si>
  <si>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</si>
  <si>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</si>
  <si>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</si>
  <si>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</si>
  <si>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</si>
  <si>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</si>
  <si>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</si>
  <si>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</si>
  <si>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</si>
  <si>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</si>
  <si>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</si>
  <si>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</si>
  <si>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</si>
  <si>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</si>
  <si>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</si>
  <si>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</si>
  <si>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</si>
  <si>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</si>
  <si>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</si>
  <si>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</si>
  <si>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</si>
  <si>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</si>
  <si>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</si>
  <si>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</si>
  <si>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</si>
  <si>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</si>
  <si>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</si>
  <si>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</si>
  <si>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</si>
  <si>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</si>
  <si>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</si>
  <si>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</si>
  <si>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</si>
  <si>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</si>
  <si>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</si>
  <si>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</si>
  <si>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</si>
  <si>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</si>
  <si>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</si>
  <si>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</si>
  <si>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</si>
  <si>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</si>
  <si>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</si>
  <si>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</si>
  <si>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</si>
  <si>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</si>
  <si>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</si>
  <si>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</si>
  <si>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</si>
  <si>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</si>
  <si>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</si>
  <si>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</si>
  <si>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</si>
  <si>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</si>
  <si>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</si>
  <si>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</si>
  <si>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</si>
  <si>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</si>
  <si>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</si>
  <si>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</si>
  <si>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</si>
  <si>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</si>
  <si>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</si>
  <si>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</si>
  <si>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</si>
  <si>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</si>
  <si>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</si>
  <si>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</si>
  <si>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</si>
  <si>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</si>
  <si>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</si>
  <si>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</si>
  <si>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</si>
  <si>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</si>
  <si>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</si>
  <si>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</si>
  <si>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</si>
  <si>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</si>
  <si>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</si>
  <si>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</si>
  <si>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</si>
  <si>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</si>
  <si>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</si>
  <si>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</si>
  <si>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</si>
  <si>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</si>
  <si>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</si>
  <si>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</si>
  <si>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</si>
  <si>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</si>
  <si>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</si>
  <si>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</si>
  <si>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</si>
  <si>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</si>
  <si>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</si>
  <si>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</si>
  <si>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</si>
  <si>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</si>
  <si>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</si>
  <si>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</si>
  <si>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</si>
  <si>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</si>
  <si>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</si>
  <si>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</si>
  <si>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</si>
  <si>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</si>
  <si>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</si>
  <si>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</si>
  <si>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</si>
  <si>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</si>
  <si>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</si>
  <si>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</si>
  <si>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</si>
  <si>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</si>
  <si>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</si>
  <si>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</si>
  <si>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</si>
  <si>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</si>
  <si>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</si>
  <si>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</si>
  <si>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</si>
  <si>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</si>
  <si>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</si>
  <si>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</si>
  <si>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</si>
  <si>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</si>
  <si>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</si>
  <si>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</si>
  <si>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</si>
  <si>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</si>
  <si>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</si>
  <si>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</si>
  <si>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</si>
  <si>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</si>
  <si>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</si>
  <si>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</si>
  <si>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</si>
  <si>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</si>
  <si>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</si>
  <si>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</si>
  <si>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</si>
  <si>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</si>
  <si>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</si>
  <si>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</si>
  <si>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</si>
  <si>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</si>
  <si>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</si>
  <si>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</si>
  <si>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</si>
  <si>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</si>
  <si>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</si>
  <si>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</si>
  <si>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</si>
  <si>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</si>
  <si>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</si>
  <si>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</si>
  <si>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</si>
  <si>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</si>
  <si>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</si>
  <si>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</si>
  <si>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</si>
  <si>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</si>
  <si>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</si>
  <si>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</si>
  <si>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</si>
  <si>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</si>
  <si>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</si>
  <si>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</si>
  <si>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</si>
  <si>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</si>
  <si>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</si>
  <si>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</si>
  <si>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</si>
  <si>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</si>
  <si>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</si>
  <si>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</si>
  <si>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</si>
  <si>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</si>
  <si>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</si>
  <si>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</si>
  <si>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</si>
  <si>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</si>
  <si>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</si>
  <si>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</si>
  <si>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</si>
  <si>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</si>
  <si>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</si>
  <si>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</si>
  <si>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</si>
  <si>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</si>
  <si>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</si>
  <si>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</si>
  <si>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</si>
  <si>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</si>
  <si>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</si>
  <si>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</si>
  <si>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</si>
  <si>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</si>
  <si>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</si>
  <si>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</si>
  <si>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</si>
  <si>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</si>
  <si>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</si>
  <si>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</si>
  <si>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</si>
  <si>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</si>
  <si>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</si>
  <si>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</si>
  <si>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</si>
  <si>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</si>
  <si>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</si>
  <si>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</si>
  <si>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</si>
  <si>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</si>
  <si>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</si>
  <si>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</si>
  <si>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</si>
  <si>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</si>
  <si>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</si>
  <si>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</si>
  <si>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</si>
  <si>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</si>
  <si>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</si>
  <si>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</si>
  <si>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</si>
  <si>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</si>
  <si>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</si>
  <si>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</si>
  <si>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</si>
  <si>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</si>
  <si>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</si>
  <si>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</si>
  <si>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</si>
  <si>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</si>
  <si>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</si>
  <si>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</si>
  <si>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</si>
  <si>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</si>
  <si>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</si>
  <si>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</si>
  <si>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</si>
  <si>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</si>
  <si>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</si>
  <si>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</si>
  <si>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</si>
  <si>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</si>
  <si>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</si>
  <si>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</si>
  <si>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</si>
  <si>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</si>
  <si>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</si>
  <si>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</si>
  <si>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</si>
  <si>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</si>
  <si>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</si>
  <si>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</si>
  <si>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</si>
  <si>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</si>
  <si>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</si>
  <si>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</si>
  <si>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</si>
  <si>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</si>
  <si>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</si>
  <si>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</si>
  <si>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</si>
  <si>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</si>
  <si>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</si>
  <si>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</si>
  <si>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</si>
  <si>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</si>
  <si>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</si>
  <si>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</si>
  <si>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</si>
  <si>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</si>
  <si>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</si>
  <si>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</si>
  <si>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</si>
  <si>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</si>
  <si>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</si>
  <si>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</si>
  <si>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</si>
  <si>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</si>
  <si>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</si>
  <si>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</si>
  <si>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</si>
  <si>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</si>
  <si>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</si>
  <si>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</si>
  <si>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</si>
  <si>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</si>
  <si>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</si>
  <si>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</si>
  <si>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</si>
  <si>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</si>
  <si>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</si>
  <si>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</si>
  <si>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</si>
  <si>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</si>
  <si>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</si>
  <si>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</si>
  <si>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</si>
  <si>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</si>
  <si>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</si>
  <si>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</si>
  <si>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</si>
  <si>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</si>
  <si>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</si>
  <si>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</si>
  <si>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</si>
  <si>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</si>
  <si>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</si>
  <si>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</si>
  <si>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</si>
  <si>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</si>
  <si>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</si>
  <si>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</si>
  <si>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</si>
  <si>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</si>
  <si>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</si>
  <si>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</si>
  <si>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</si>
  <si>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</si>
  <si>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</si>
  <si>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</si>
  <si>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</si>
  <si>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</si>
  <si>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</si>
  <si>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</si>
  <si>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</si>
  <si>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</si>
  <si>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</si>
  <si>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</si>
  <si>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</si>
  <si>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</si>
  <si>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</si>
  <si>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</si>
  <si>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</si>
  <si>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</si>
  <si>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</si>
  <si>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</si>
  <si>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</si>
  <si>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</si>
  <si>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</si>
  <si>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</si>
  <si>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</si>
  <si>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</si>
  <si>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</si>
  <si>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</si>
  <si>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</si>
  <si>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</si>
  <si>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</si>
  <si>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</si>
  <si>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</si>
  <si>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</si>
  <si>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</si>
  <si>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</si>
  <si>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</si>
  <si>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</si>
  <si>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</si>
  <si>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</si>
  <si>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</si>
  <si>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</si>
  <si>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</si>
  <si>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</si>
  <si>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</si>
  <si>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</si>
  <si>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</si>
  <si>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</si>
  <si>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</si>
  <si>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</si>
  <si>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</si>
  <si>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</si>
  <si>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</si>
  <si>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</si>
  <si>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</si>
  <si>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</si>
  <si>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</si>
  <si>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</si>
  <si>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</si>
  <si>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</si>
  <si>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</si>
  <si>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</si>
  <si>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</si>
  <si>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</si>
  <si>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</si>
  <si>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</si>
  <si>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</si>
  <si>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</si>
  <si>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</si>
  <si>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</si>
  <si>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</si>
  <si>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</si>
  <si>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</si>
  <si>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</si>
  <si>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</si>
  <si>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</si>
  <si>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</si>
  <si>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</si>
  <si>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</si>
  <si>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</si>
  <si>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</si>
  <si>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</si>
  <si>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</si>
  <si>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</si>
  <si>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</si>
  <si>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</si>
  <si>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</si>
  <si>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</si>
  <si>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</si>
  <si>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</si>
  <si>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</si>
  <si>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</si>
  <si>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</si>
  <si>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</si>
  <si>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</si>
  <si>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</si>
  <si>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</si>
  <si>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</si>
  <si>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</si>
  <si>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</si>
  <si>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</si>
  <si>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</si>
  <si>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</si>
  <si>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</si>
  <si>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</si>
  <si>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</si>
  <si>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</si>
  <si>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</si>
  <si>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</si>
  <si>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</si>
  <si>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</si>
  <si>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</si>
  <si>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</si>
  <si>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</si>
  <si>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</si>
  <si>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</si>
  <si>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</si>
  <si>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</si>
  <si>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</si>
  <si>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</si>
  <si>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</si>
  <si>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</si>
  <si>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</si>
  <si>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</si>
  <si>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</si>
  <si>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</si>
  <si>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</si>
  <si>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</si>
  <si>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</si>
  <si>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</si>
  <si>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</si>
  <si>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</si>
  <si>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</si>
  <si>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</si>
  <si>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</si>
  <si>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</si>
  <si>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</si>
  <si>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</si>
  <si>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</si>
  <si>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</si>
  <si>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</si>
  <si>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</si>
  <si>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</si>
  <si>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</si>
  <si>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</si>
  <si>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</si>
  <si>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</si>
  <si>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</si>
  <si>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</si>
  <si>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</si>
  <si>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</si>
  <si>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</si>
  <si>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</si>
  <si>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</si>
  <si>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</si>
  <si>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</si>
  <si>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</si>
  <si>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</si>
  <si>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</si>
  <si>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</si>
  <si>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</si>
  <si>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</si>
  <si>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</si>
  <si>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</si>
  <si>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</si>
  <si>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</si>
  <si>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</si>
  <si>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</si>
  <si>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</si>
  <si>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</si>
  <si>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</si>
  <si>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</si>
  <si>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</si>
  <si>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</si>
  <si>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</si>
  <si>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</si>
  <si>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</si>
  <si>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</si>
  <si>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</si>
  <si>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</si>
  <si>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</si>
  <si>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</si>
  <si>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</si>
  <si>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</si>
  <si>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</si>
  <si>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</si>
  <si>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</si>
  <si>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</si>
  <si>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</si>
  <si>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</si>
  <si>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</si>
  <si>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</si>
  <si>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</si>
  <si>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</si>
  <si>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</si>
  <si>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</si>
  <si>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</si>
  <si>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</si>
  <si>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</si>
  <si>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</si>
  <si>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</si>
  <si>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</si>
  <si>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</si>
  <si>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</si>
  <si>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</si>
  <si>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</si>
  <si>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</si>
  <si>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</si>
  <si>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</si>
  <si>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</si>
  <si>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</si>
  <si>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</si>
  <si>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</si>
  <si>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</si>
  <si>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</si>
  <si>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</si>
  <si>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</si>
  <si>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</si>
  <si>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</si>
  <si>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</si>
  <si>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</si>
  <si>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</si>
  <si>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</si>
  <si>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</si>
  <si>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</si>
  <si>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</si>
  <si>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</si>
  <si>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</si>
  <si>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</si>
  <si>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</si>
  <si>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</si>
  <si>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</si>
  <si>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</si>
  <si>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</si>
  <si>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</si>
  <si>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</si>
  <si>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</si>
  <si>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</si>
  <si>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</si>
  <si>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</si>
  <si>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</si>
  <si>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</si>
  <si>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</si>
  <si>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</si>
  <si>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</si>
  <si>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</si>
  <si>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</si>
  <si>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</si>
  <si>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</si>
  <si>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</si>
  <si>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</si>
  <si>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</si>
  <si>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</si>
  <si>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</si>
  <si>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</si>
  <si>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</si>
  <si>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</si>
  <si>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</si>
  <si>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</si>
  <si>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</si>
  <si>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</si>
  <si>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</si>
  <si>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</si>
  <si>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</si>
  <si>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</si>
  <si>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</si>
  <si>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</si>
  <si>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</si>
  <si>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</si>
  <si>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</si>
  <si>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</si>
  <si>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</si>
  <si>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</si>
  <si>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</si>
  <si>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</si>
  <si>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</si>
  <si>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</si>
  <si>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</si>
  <si>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</si>
  <si>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</si>
  <si>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</si>
  <si>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</si>
  <si>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</si>
  <si>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</si>
  <si>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</si>
  <si>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</si>
  <si>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</si>
  <si>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</si>
  <si>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</si>
  <si>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</si>
  <si>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</si>
  <si>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</si>
  <si>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</si>
  <si>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</si>
  <si>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</si>
  <si>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</si>
  <si>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</si>
  <si>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</si>
  <si>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</si>
  <si>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</si>
  <si>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</si>
  <si>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</si>
  <si>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</si>
  <si>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</si>
  <si>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</si>
  <si>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</si>
  <si>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</si>
  <si>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</si>
  <si>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</si>
  <si>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</si>
  <si>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</si>
  <si>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</si>
  <si>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</si>
  <si>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</si>
  <si>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</si>
  <si>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</si>
  <si>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</si>
  <si>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</si>
  <si>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</si>
  <si>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</si>
  <si>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</si>
  <si>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</si>
  <si>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</si>
  <si>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</si>
  <si>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</si>
  <si>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</si>
  <si>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</si>
  <si>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</si>
  <si>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</si>
  <si>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</si>
  <si>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</si>
  <si>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</si>
  <si>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</si>
  <si>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</si>
  <si>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</si>
  <si>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</si>
  <si>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</si>
  <si>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</si>
  <si>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</si>
  <si>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</si>
  <si>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</si>
  <si>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</si>
  <si>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</si>
  <si>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</si>
  <si>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</si>
  <si>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</si>
  <si>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</si>
  <si>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</si>
  <si>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</si>
  <si>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</si>
  <si>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</si>
  <si>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</si>
  <si>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</si>
  <si>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</si>
  <si>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</si>
  <si>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</si>
  <si>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</si>
  <si>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</si>
  <si>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</si>
  <si>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</si>
  <si>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</si>
  <si>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</si>
  <si>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</si>
  <si>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</si>
  <si>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</si>
  <si>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</si>
  <si>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</si>
  <si>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</si>
  <si>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</si>
  <si>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</si>
  <si>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</si>
  <si>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</si>
  <si>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</si>
  <si>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</si>
  <si>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</si>
  <si>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</si>
  <si>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</si>
  <si>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</si>
  <si>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</si>
  <si>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</si>
  <si>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</si>
  <si>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</si>
  <si>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</si>
  <si>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</si>
  <si>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</si>
  <si>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</si>
  <si>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</si>
  <si>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</si>
  <si>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</si>
  <si>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</si>
  <si>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</si>
  <si>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</si>
  <si>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</si>
  <si>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</si>
  <si>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</si>
  <si>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</si>
  <si>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</si>
  <si>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</si>
  <si>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</si>
  <si>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</si>
  <si>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</si>
  <si>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</si>
  <si>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</si>
  <si>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</si>
  <si>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</si>
  <si>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</si>
  <si>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</si>
  <si>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</si>
  <si>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</si>
  <si>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</si>
  <si>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</si>
  <si>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</si>
  <si>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</si>
  <si>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</si>
  <si>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</si>
  <si>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</si>
  <si>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</si>
  <si>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</si>
  <si>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</si>
  <si>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</si>
  <si>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</si>
  <si>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</si>
  <si>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</si>
  <si>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</si>
  <si>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</si>
  <si>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</si>
  <si>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</si>
  <si>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</si>
  <si>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</si>
  <si>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</si>
  <si>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</si>
  <si>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</si>
  <si>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</si>
  <si>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</si>
  <si>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</si>
  <si>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</si>
  <si>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</si>
  <si>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</si>
  <si>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</si>
  <si>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</si>
  <si>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</si>
  <si>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</si>
  <si>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</si>
  <si>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</si>
  <si>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</si>
  <si>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</si>
  <si>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</si>
  <si>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</si>
  <si>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</si>
  <si>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</si>
  <si>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</si>
  <si>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</si>
  <si>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</si>
  <si>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</si>
  <si>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</si>
  <si>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</si>
  <si>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</si>
  <si>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</si>
  <si>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</si>
  <si>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</si>
  <si>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</si>
  <si>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</si>
  <si>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</si>
  <si>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</si>
  <si>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</si>
  <si>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</si>
  <si>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</si>
  <si>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</si>
  <si>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</si>
  <si>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</si>
  <si>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</si>
  <si>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</si>
  <si>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</si>
  <si>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</si>
  <si>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</si>
  <si>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</si>
  <si>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</si>
  <si>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</si>
  <si>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</si>
  <si>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</si>
  <si>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</si>
  <si>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</si>
  <si>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</si>
  <si>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</si>
  <si>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</si>
  <si>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</si>
  <si>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</si>
  <si>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</si>
  <si>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</si>
  <si>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</si>
  <si>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</si>
  <si>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</si>
  <si>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</si>
  <si>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</si>
  <si>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</si>
  <si>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</si>
  <si>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</si>
  <si>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</si>
  <si>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</si>
  <si>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</si>
  <si>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</si>
  <si>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</si>
  <si>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</si>
  <si>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</si>
  <si>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</si>
  <si>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</si>
  <si>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</si>
  <si>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</si>
  <si>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</si>
  <si>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</si>
  <si>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</si>
  <si>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</si>
  <si>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</si>
  <si>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</si>
  <si>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</si>
  <si>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</si>
  <si>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</si>
  <si>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</si>
  <si>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</si>
  <si>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</si>
  <si>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</si>
  <si>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</si>
  <si>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</si>
  <si>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</si>
  <si>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</si>
  <si>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</si>
  <si>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</si>
  <si>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</si>
  <si>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</si>
  <si>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</si>
  <si>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</si>
  <si>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</si>
  <si>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</si>
  <si>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</si>
  <si>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</si>
  <si>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</si>
  <si>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</si>
  <si>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</si>
  <si>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</si>
  <si>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</si>
  <si>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</si>
  <si>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</si>
  <si>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</si>
  <si>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</si>
  <si>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</si>
  <si>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</si>
  <si>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</si>
  <si>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</si>
  <si>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</si>
  <si>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</si>
  <si>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</si>
  <si>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</si>
  <si>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</si>
  <si>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</si>
  <si>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</si>
  <si>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</si>
  <si>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</si>
  <si>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</si>
  <si>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</si>
  <si>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</si>
  <si>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</si>
  <si>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</si>
  <si>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</si>
  <si>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</si>
  <si>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</si>
  <si>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</si>
  <si>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</si>
  <si>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</si>
  <si>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</si>
  <si>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</si>
  <si>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</si>
  <si>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</si>
  <si>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</si>
  <si>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</si>
  <si>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</si>
  <si>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</si>
  <si>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</si>
  <si>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</si>
  <si>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</si>
  <si>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</si>
  <si>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</si>
  <si>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</si>
  <si>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</si>
  <si>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</si>
  <si>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</si>
  <si>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</si>
  <si>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</si>
  <si>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</si>
  <si>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</si>
  <si>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</si>
  <si>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</si>
  <si>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</si>
  <si>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</si>
  <si>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</si>
  <si>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</si>
  <si>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</si>
  <si>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</si>
  <si>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</si>
  <si>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</si>
  <si>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</si>
  <si>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</si>
  <si>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</si>
  <si>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</si>
  <si>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</si>
  <si>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</si>
  <si>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</si>
  <si>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</si>
  <si>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</si>
  <si>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</si>
  <si>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</si>
  <si>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</si>
  <si>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</si>
  <si>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</si>
  <si>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</si>
  <si>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</si>
  <si>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</si>
  <si>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</si>
  <si>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</si>
  <si>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</si>
  <si>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</si>
  <si>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</si>
  <si>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</si>
  <si>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</si>
  <si>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</si>
  <si>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</si>
  <si>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</si>
  <si>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</si>
  <si>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</si>
  <si>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</si>
  <si>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</si>
  <si>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</si>
  <si>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</si>
  <si>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</si>
  <si>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</si>
  <si>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</si>
  <si>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</si>
  <si>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</si>
  <si>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</si>
  <si>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</si>
  <si>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</si>
  <si>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</si>
  <si>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</si>
  <si>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</si>
  <si>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</si>
  <si>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</si>
  <si>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</si>
  <si>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</si>
  <si>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</si>
  <si>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</si>
  <si>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</si>
  <si>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</si>
  <si>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</si>
  <si>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</si>
  <si>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</si>
  <si>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</si>
  <si>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</si>
  <si>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</si>
  <si>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</si>
  <si>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</si>
  <si>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</si>
  <si>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</si>
  <si>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</si>
  <si>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</si>
  <si>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</si>
  <si>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</si>
  <si>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</si>
  <si>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</si>
  <si>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</si>
  <si>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</si>
  <si>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</si>
  <si>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</si>
  <si>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</si>
  <si>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</si>
  <si>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</si>
  <si>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</si>
  <si>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</si>
  <si>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</si>
  <si>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</si>
  <si>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</si>
  <si>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</si>
  <si>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</si>
  <si>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</si>
  <si>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</si>
  <si>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</si>
  <si>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</si>
  <si>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</si>
  <si>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</si>
  <si>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</si>
  <si>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</si>
  <si>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</si>
  <si>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</si>
  <si>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</si>
  <si>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</si>
  <si>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</si>
  <si>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</si>
  <si>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</si>
  <si>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</si>
  <si>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</si>
  <si>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</si>
  <si>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</si>
  <si>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</si>
  <si>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</si>
  <si>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</si>
  <si>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</si>
  <si>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</si>
  <si>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</si>
  <si>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</si>
  <si>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</si>
  <si>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</si>
  <si>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</si>
  <si>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</si>
  <si>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</si>
  <si>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</si>
  <si>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</si>
  <si>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</si>
  <si>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</si>
  <si>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</si>
  <si>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</si>
  <si>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</si>
  <si>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</si>
  <si>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</si>
  <si>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</si>
  <si>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</si>
  <si>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</si>
  <si>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</si>
  <si>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</si>
  <si>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</si>
  <si>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</si>
  <si>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</si>
  <si>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</si>
  <si>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</si>
  <si>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</si>
  <si>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</si>
  <si>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</si>
  <si>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</si>
  <si>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</si>
  <si>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</si>
  <si>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</si>
  <si>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</si>
  <si>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</si>
  <si>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</si>
  <si>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</si>
  <si>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</si>
  <si>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</si>
  <si>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</si>
  <si>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</si>
  <si>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</si>
  <si>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</si>
  <si>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</si>
  <si>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</si>
  <si>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</si>
  <si>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</si>
  <si>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</si>
  <si>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</si>
  <si>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</si>
  <si>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</si>
  <si>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</si>
  <si>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</si>
  <si>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</si>
  <si>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</si>
  <si>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</si>
  <si>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</si>
  <si>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</si>
  <si>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</si>
  <si>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</si>
  <si>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</si>
  <si>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</si>
  <si>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</si>
  <si>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</si>
  <si>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</si>
  <si>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</si>
  <si>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</si>
  <si>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</si>
  <si>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</si>
  <si>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</si>
  <si>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</si>
  <si>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</si>
  <si>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</si>
  <si>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</si>
  <si>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</si>
  <si>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</si>
  <si>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</si>
  <si>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</si>
  <si>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</si>
  <si>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</si>
  <si>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</si>
  <si>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</si>
  <si>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</si>
  <si>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</si>
  <si>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</si>
  <si>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</si>
  <si>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</si>
  <si>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</si>
  <si>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</si>
  <si>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</si>
  <si>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</si>
  <si>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</si>
  <si>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</si>
  <si>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</si>
  <si>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</si>
  <si>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</si>
  <si>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</si>
  <si>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</si>
  <si>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</si>
  <si>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</si>
  <si>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</si>
  <si>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</si>
  <si>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</si>
  <si>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</si>
  <si>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</si>
  <si>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</si>
  <si>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</si>
  <si>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</si>
  <si>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</si>
  <si>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</si>
  <si>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</si>
  <si>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</si>
  <si>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</si>
  <si>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</si>
  <si>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</si>
  <si>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</si>
  <si>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</si>
  <si>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</si>
  <si>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</si>
  <si>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</si>
  <si>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</si>
  <si>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</si>
  <si>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</si>
  <si>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</si>
  <si>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</si>
  <si>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</si>
  <si>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</si>
  <si>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</si>
  <si>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</si>
  <si>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</si>
  <si>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</si>
  <si>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</si>
  <si>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</si>
  <si>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</si>
  <si>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</si>
  <si>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</si>
  <si>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</si>
  <si>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</si>
  <si>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</si>
  <si>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</si>
  <si>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</si>
  <si>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</si>
  <si>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</si>
  <si>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</si>
  <si>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</si>
  <si>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</si>
  <si>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</si>
  <si>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</si>
  <si>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</si>
  <si>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</si>
  <si>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</si>
  <si>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</si>
  <si>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</si>
  <si>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</si>
  <si>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</si>
  <si>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</si>
  <si>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</si>
  <si>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</si>
  <si>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</si>
  <si>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</si>
  <si>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</si>
  <si>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</si>
  <si>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</si>
  <si>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</si>
  <si>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</si>
  <si>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</si>
  <si>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</si>
  <si>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</si>
  <si>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</si>
  <si>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</si>
  <si>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</si>
  <si>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</si>
  <si>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</si>
  <si>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</si>
  <si>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</si>
  <si>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</si>
  <si>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</si>
  <si>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</si>
  <si>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</si>
  <si>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</si>
  <si>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</si>
  <si>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</si>
  <si>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</si>
  <si>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</si>
  <si>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</si>
  <si>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</si>
  <si>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</si>
  <si>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</si>
  <si>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</si>
  <si>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</si>
  <si>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</si>
  <si>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</si>
  <si>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</si>
  <si>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</si>
  <si>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</si>
  <si>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</si>
  <si>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</si>
  <si>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</si>
  <si>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</si>
  <si>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</si>
  <si>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</si>
  <si>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</si>
  <si>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</si>
  <si>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</si>
  <si>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</si>
  <si>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</si>
  <si>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</si>
  <si>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</si>
  <si>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</si>
  <si>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</si>
  <si>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</si>
  <si>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</si>
  <si>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</si>
  <si>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</si>
  <si>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</si>
  <si>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</si>
  <si>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</si>
  <si>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</si>
  <si>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</si>
  <si>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</si>
  <si>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</si>
  <si>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</si>
  <si>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</si>
  <si>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</si>
  <si>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</si>
  <si>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</si>
  <si>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</si>
  <si>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</si>
  <si>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</si>
  <si>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</si>
  <si>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</si>
  <si>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</si>
  <si>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</si>
  <si>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</si>
  <si>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</si>
  <si>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</si>
  <si>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</si>
  <si>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</si>
  <si>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</si>
  <si>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</si>
  <si>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</si>
  <si>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</si>
  <si>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</si>
  <si>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</si>
  <si>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</si>
  <si>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</si>
  <si>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</si>
  <si>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</si>
  <si>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</si>
  <si>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</si>
  <si>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</si>
  <si>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</si>
  <si>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</si>
  <si>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</si>
  <si>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</si>
  <si>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</si>
  <si>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</si>
  <si>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</si>
  <si>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</si>
  <si>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</si>
  <si>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</si>
  <si>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</si>
  <si>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</si>
  <si>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</si>
  <si>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</si>
  <si>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</si>
  <si>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</si>
  <si>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</si>
  <si>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</si>
  <si>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</si>
  <si>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</si>
  <si>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</si>
  <si>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</si>
  <si>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</si>
  <si>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</si>
  <si>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</si>
  <si>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</si>
  <si>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</si>
  <si>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</si>
  <si>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</si>
  <si>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</si>
  <si>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</si>
  <si>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</si>
  <si>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</si>
  <si>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</si>
  <si>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</si>
  <si>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</si>
  <si>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</si>
  <si>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</si>
  <si>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</si>
  <si>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</si>
  <si>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</si>
  <si>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</si>
  <si>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</si>
  <si>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</si>
  <si>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</si>
  <si>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</si>
  <si>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</si>
  <si>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</si>
  <si>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</si>
  <si>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</si>
  <si>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</si>
  <si>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</si>
  <si>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</si>
  <si>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</si>
  <si>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</si>
  <si>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</si>
  <si>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</si>
  <si>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</si>
  <si>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</si>
  <si>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</si>
  <si>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</si>
  <si>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</si>
  <si>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</si>
  <si>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</si>
  <si>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</si>
  <si>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</si>
  <si>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</si>
  <si>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</si>
  <si>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</si>
  <si>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</si>
  <si>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</si>
  <si>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</si>
  <si>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</si>
  <si>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</si>
  <si>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</si>
  <si>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</si>
  <si>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</si>
  <si>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</si>
  <si>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</si>
  <si>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</si>
  <si>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</si>
  <si>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</si>
  <si>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</si>
  <si>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</si>
  <si>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</si>
  <si>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</si>
  <si>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</si>
  <si>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</si>
  <si>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</si>
  <si>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</si>
  <si>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</si>
  <si>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</si>
  <si>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</si>
  <si>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</si>
  <si>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</si>
  <si>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</si>
  <si>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</si>
  <si>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</si>
  <si>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</si>
  <si>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</si>
  <si>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</si>
  <si>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</si>
  <si>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</si>
  <si>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</si>
  <si>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</si>
  <si>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</si>
  <si>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</si>
  <si>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</si>
  <si>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</si>
  <si>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</si>
  <si>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</si>
  <si>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</si>
  <si>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</si>
  <si>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</si>
  <si>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</si>
  <si>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</si>
  <si>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</si>
  <si>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</si>
  <si>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</si>
  <si>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</si>
  <si>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</si>
  <si>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</si>
  <si>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</si>
  <si>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</si>
  <si>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</si>
  <si>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</si>
  <si>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</si>
  <si>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</si>
  <si>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</si>
  <si>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</si>
  <si>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</si>
  <si>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</si>
  <si>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</si>
  <si>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</si>
  <si>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</si>
  <si>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</si>
  <si>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</si>
  <si>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</si>
  <si>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</si>
  <si>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</si>
  <si>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</si>
  <si>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</si>
  <si>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</si>
  <si>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</si>
  <si>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</si>
  <si>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</si>
  <si>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</si>
  <si>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</si>
  <si>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</si>
  <si>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</si>
  <si>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</si>
  <si>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</si>
  <si>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</si>
  <si>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</si>
  <si>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</si>
  <si>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</si>
  <si>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</si>
  <si>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</si>
  <si>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</si>
  <si>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</si>
  <si>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</si>
  <si>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</si>
  <si>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</si>
  <si>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</si>
  <si>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</si>
  <si>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</si>
  <si>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</si>
  <si>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</si>
  <si>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</si>
  <si>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</si>
  <si>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</si>
  <si>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</si>
  <si>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</si>
  <si>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</si>
  <si>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</si>
  <si>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</si>
  <si>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</si>
  <si>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</si>
  <si>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</si>
  <si>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</si>
  <si>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</si>
  <si>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</si>
  <si>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</si>
  <si>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</si>
  <si>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</si>
  <si>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</si>
  <si>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</si>
  <si>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</si>
  <si>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</si>
  <si>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</si>
  <si>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</si>
  <si>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</si>
  <si>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</si>
  <si>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</si>
  <si>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</si>
  <si>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</si>
  <si>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</si>
  <si>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</si>
  <si>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</si>
  <si>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</si>
  <si>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</si>
  <si>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</si>
  <si>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</si>
  <si>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</si>
  <si>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</si>
  <si>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</si>
  <si>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</si>
  <si>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</si>
  <si>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</si>
  <si>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</si>
  <si>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</si>
  <si>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</si>
  <si>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</si>
  <si>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</si>
  <si>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</si>
  <si>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</si>
  <si>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</si>
  <si>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</si>
  <si>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</si>
  <si>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</si>
  <si>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</si>
  <si>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</si>
  <si>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</si>
  <si>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</si>
  <si>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</si>
  <si>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</si>
  <si>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</si>
  <si>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</si>
  <si>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</si>
  <si>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</si>
  <si>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</si>
  <si>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</si>
  <si>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</si>
  <si>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</si>
  <si>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</si>
  <si>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</si>
  <si>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</si>
  <si>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</si>
  <si>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</si>
  <si>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</si>
  <si>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</si>
  <si>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</si>
  <si>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</si>
  <si>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</si>
  <si>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</si>
  <si>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</si>
  <si>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</si>
  <si>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</si>
  <si>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</si>
  <si>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</si>
  <si>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</si>
  <si>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</si>
  <si>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</si>
  <si>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</si>
  <si>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</si>
  <si>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</si>
  <si>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</si>
  <si>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</si>
  <si>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</si>
  <si>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</si>
  <si>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</si>
  <si>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</si>
  <si>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</si>
  <si>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</si>
  <si>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</si>
  <si>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</si>
  <si>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</si>
  <si>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</si>
  <si>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</si>
  <si>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</si>
  <si>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</si>
  <si>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</si>
  <si>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</si>
  <si>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</si>
  <si>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</si>
  <si>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</si>
  <si>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</si>
  <si>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</si>
  <si>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</si>
  <si>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</si>
  <si>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</si>
  <si>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</si>
  <si>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</si>
  <si>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</si>
  <si>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</si>
  <si>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</si>
  <si>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</si>
  <si>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</si>
  <si>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</si>
  <si>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</si>
  <si>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</si>
  <si>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</si>
  <si>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</si>
  <si>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</si>
  <si>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</si>
  <si>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</si>
  <si>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</si>
  <si>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</si>
  <si>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</si>
  <si>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</si>
  <si>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</si>
  <si>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</si>
  <si>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</si>
  <si>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</si>
  <si>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</si>
  <si>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</si>
  <si>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</si>
  <si>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</si>
  <si>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</si>
  <si>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</si>
  <si>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</si>
  <si>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</si>
  <si>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</si>
  <si>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</si>
  <si>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</si>
  <si>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</si>
  <si>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</si>
  <si>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</si>
  <si>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</si>
  <si>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</si>
  <si>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</si>
  <si>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</si>
  <si>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</si>
  <si>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</si>
  <si>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</si>
  <si>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</si>
  <si>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</si>
  <si>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</si>
  <si>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</si>
  <si>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</si>
  <si>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</si>
  <si>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</si>
  <si>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</si>
  <si>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</si>
  <si>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</si>
  <si>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</si>
  <si>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</si>
  <si>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</si>
  <si>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</si>
  <si>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</si>
  <si>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</si>
  <si>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</si>
  <si>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</si>
  <si>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</si>
  <si>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</si>
  <si>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</si>
  <si>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</si>
  <si>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</si>
  <si>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</si>
  <si>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</si>
  <si>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</si>
  <si>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</si>
  <si>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</si>
  <si>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</si>
  <si>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</si>
  <si>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</si>
  <si>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</si>
  <si>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</si>
  <si>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</si>
  <si>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</si>
  <si>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</si>
  <si>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</si>
  <si>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</si>
  <si>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</si>
  <si>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</si>
  <si>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</si>
  <si>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</si>
  <si>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</si>
  <si>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</si>
  <si>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</si>
  <si>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</si>
  <si>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</si>
  <si>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</si>
  <si>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</si>
  <si>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</si>
  <si>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</si>
  <si>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</si>
  <si>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</si>
  <si>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</si>
  <si>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</si>
  <si>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</si>
  <si>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</si>
  <si>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</si>
  <si>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</si>
  <si>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</si>
  <si>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</si>
  <si>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</si>
  <si>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</si>
  <si>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</si>
  <si>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</si>
  <si>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</si>
  <si>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</si>
  <si>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</si>
  <si>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</si>
  <si>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</si>
  <si>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</si>
  <si>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</si>
  <si>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</si>
  <si>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</si>
  <si>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</si>
  <si>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</si>
  <si>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</si>
  <si>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</si>
  <si>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</si>
  <si>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</si>
  <si>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</si>
  <si>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</si>
  <si>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</si>
  <si>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</si>
  <si>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</si>
  <si>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</si>
  <si>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</si>
  <si>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</si>
  <si>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</si>
  <si>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</si>
  <si>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</si>
  <si>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</si>
  <si>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</si>
  <si>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</si>
  <si>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</si>
  <si>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</si>
  <si>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</si>
  <si>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</si>
  <si>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</si>
  <si>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</si>
  <si>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</si>
  <si>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</si>
  <si>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</si>
  <si>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</si>
  <si>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</si>
  <si>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</si>
  <si>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</si>
  <si>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</si>
  <si>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</si>
  <si>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</si>
  <si>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</si>
  <si>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</si>
  <si>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</si>
  <si>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</si>
  <si>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</si>
  <si>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</si>
  <si>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</si>
  <si>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</si>
  <si>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</si>
  <si>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</si>
  <si>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</si>
  <si>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</si>
  <si>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</si>
  <si>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</si>
  <si>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</si>
  <si>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</si>
  <si>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</si>
  <si>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</si>
  <si>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</si>
  <si>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</si>
  <si>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</si>
  <si>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</si>
  <si>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</si>
  <si>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</si>
  <si>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</si>
  <si>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</si>
  <si>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</si>
  <si>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</si>
  <si>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</si>
  <si>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</si>
  <si>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</si>
  <si>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</si>
  <si>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</si>
  <si>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</si>
  <si>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</si>
  <si>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</si>
  <si>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</si>
  <si>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</si>
  <si>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</si>
  <si>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</si>
  <si>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</si>
  <si>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</si>
  <si>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</si>
  <si>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</si>
  <si>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</si>
  <si>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</si>
  <si>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</si>
  <si>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</si>
  <si>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</si>
  <si>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</si>
  <si>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</si>
  <si>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</si>
  <si>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</si>
  <si>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</si>
  <si>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</si>
  <si>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</si>
  <si>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</si>
  <si>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</si>
  <si>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</si>
  <si>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</si>
  <si>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</si>
  <si>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</si>
  <si>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</si>
  <si>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</si>
  <si>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</si>
  <si>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</si>
  <si>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</si>
  <si>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</si>
  <si>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</si>
  <si>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</si>
  <si>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</si>
  <si>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</si>
  <si>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</si>
  <si>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</si>
  <si>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</si>
  <si>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</si>
  <si>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</si>
  <si>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</si>
  <si>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</si>
  <si>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</si>
  <si>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</si>
  <si>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</si>
  <si>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</si>
  <si>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</si>
  <si>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</si>
  <si>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</si>
  <si>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</si>
  <si>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</si>
  <si>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</si>
  <si>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</si>
  <si>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</si>
  <si>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</si>
  <si>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</si>
  <si>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</si>
  <si>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</si>
  <si>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</si>
  <si>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</si>
  <si>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</si>
  <si>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</si>
  <si>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</si>
  <si>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</si>
  <si>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</si>
  <si>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</si>
  <si>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</si>
  <si>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</si>
  <si>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</si>
  <si>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</si>
  <si>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</si>
  <si>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</si>
  <si>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</si>
  <si>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</si>
  <si>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</si>
  <si>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</si>
  <si>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</si>
  <si>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</si>
  <si>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</si>
  <si>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</si>
  <si>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</si>
  <si>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</si>
  <si>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</si>
  <si>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</si>
  <si>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</si>
  <si>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</si>
  <si>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</si>
  <si>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</si>
  <si>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</si>
  <si>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</si>
  <si>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</si>
  <si>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</si>
  <si>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</si>
  <si>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</si>
  <si>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</si>
  <si>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</si>
  <si>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</si>
  <si>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</si>
  <si>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</si>
  <si>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</si>
  <si>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</si>
  <si>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</si>
  <si>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</si>
  <si>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</si>
  <si>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</si>
  <si>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</si>
  <si>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</si>
  <si>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</si>
  <si>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</si>
  <si>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</si>
  <si>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</si>
  <si>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</si>
  <si>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</si>
  <si>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</si>
  <si>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</si>
  <si>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</si>
  <si>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</si>
  <si>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</si>
  <si>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</si>
  <si>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</si>
  <si>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</si>
  <si>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</si>
  <si>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</si>
  <si>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</si>
  <si>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</si>
  <si>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</si>
  <si>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</si>
  <si>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</si>
  <si>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</si>
  <si>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</si>
  <si>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</si>
  <si>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</si>
  <si>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</si>
  <si>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</si>
  <si>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</si>
  <si>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</si>
  <si>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</si>
  <si>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</si>
  <si>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</si>
  <si>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</si>
  <si>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</si>
  <si>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</si>
  <si>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</si>
  <si>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</si>
  <si>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</si>
  <si>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</si>
  <si>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</si>
  <si>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</si>
  <si>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</si>
  <si>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</si>
  <si>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</si>
  <si>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</si>
  <si>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</si>
  <si>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</si>
  <si>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</si>
  <si>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</si>
  <si>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</si>
  <si>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</si>
  <si>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</si>
  <si>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</si>
  <si>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</si>
  <si>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</si>
  <si>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</si>
  <si>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</si>
  <si>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</si>
  <si>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</si>
  <si>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</si>
  <si>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</si>
  <si>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</si>
  <si>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</si>
  <si>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</si>
  <si>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</si>
  <si>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</si>
  <si>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</si>
  <si>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</si>
  <si>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</si>
  <si>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</si>
  <si>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</si>
  <si>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</si>
  <si>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</si>
  <si>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</si>
  <si>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</si>
  <si>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</si>
  <si>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</si>
  <si>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</si>
  <si>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</si>
  <si>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</si>
  <si>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</si>
  <si>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</si>
  <si>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</si>
  <si>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</si>
  <si>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</si>
  <si>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</si>
  <si>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</si>
  <si>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</si>
  <si>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</si>
  <si>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</si>
  <si>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</si>
  <si>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</si>
  <si>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</si>
  <si>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</si>
  <si>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</si>
  <si>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</si>
  <si>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</si>
  <si>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</si>
  <si>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</si>
  <si>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</si>
  <si>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</si>
  <si>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</si>
  <si>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</si>
  <si>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</si>
  <si>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</si>
  <si>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</si>
  <si>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</si>
  <si>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</si>
  <si>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</si>
  <si>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</si>
  <si>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</si>
  <si>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</si>
  <si>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</si>
  <si>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</si>
  <si>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</si>
  <si>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</si>
  <si>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</si>
  <si>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</si>
  <si>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</si>
  <si>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</si>
  <si>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</si>
  <si>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</si>
  <si>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</si>
  <si>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</si>
  <si>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</si>
  <si>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</si>
  <si>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</si>
  <si>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</si>
  <si>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</si>
  <si>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</si>
  <si>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</si>
  <si>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</si>
  <si>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</si>
  <si>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</si>
  <si>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</si>
  <si>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</si>
  <si>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</si>
  <si>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</si>
  <si>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</si>
  <si>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</si>
  <si>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</si>
  <si>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</si>
  <si>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</si>
  <si>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</si>
  <si>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</si>
  <si>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</si>
  <si>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</si>
  <si>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</si>
  <si>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</si>
  <si>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</si>
  <si>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</si>
  <si>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</si>
  <si>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</si>
  <si>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</si>
  <si>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</si>
  <si>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</si>
  <si>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</si>
  <si>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</si>
  <si>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</si>
  <si>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</si>
  <si>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</si>
  <si>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</si>
  <si>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</si>
  <si>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</si>
  <si>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</si>
  <si>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</si>
  <si>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</si>
  <si>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</si>
  <si>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</si>
  <si>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</si>
  <si>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</si>
  <si>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</si>
  <si>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</si>
  <si>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</si>
  <si>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</si>
  <si>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</si>
  <si>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</si>
  <si>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</si>
  <si>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</si>
  <si>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</si>
  <si>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</si>
  <si>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</si>
  <si>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</si>
  <si>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</si>
  <si>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</si>
  <si>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</si>
  <si>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</si>
  <si>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</si>
  <si>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</si>
  <si>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</si>
  <si>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</si>
  <si>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</si>
  <si>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</si>
  <si>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</si>
  <si>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</si>
  <si>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</si>
  <si>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</si>
  <si>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</si>
  <si>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</si>
  <si>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</si>
  <si>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</si>
  <si>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</si>
  <si>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</si>
  <si>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</si>
  <si>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</si>
  <si>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</si>
  <si>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</si>
  <si>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</si>
  <si>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</si>
  <si>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</si>
  <si>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</si>
  <si>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</si>
  <si>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</si>
  <si>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</si>
  <si>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</si>
  <si>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</si>
  <si>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</si>
  <si>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</si>
  <si>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</si>
  <si>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</si>
  <si>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</si>
  <si>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</si>
  <si>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</si>
  <si>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</si>
  <si>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</si>
  <si>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</si>
  <si>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</si>
  <si>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</si>
  <si>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</si>
  <si>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</si>
  <si>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</si>
  <si>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</si>
  <si>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</si>
  <si>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</si>
  <si>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</si>
  <si>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</si>
  <si>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</si>
  <si>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</si>
  <si>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</si>
  <si>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</si>
  <si>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</si>
  <si>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</si>
  <si>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</si>
  <si>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</si>
  <si>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</si>
  <si>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</si>
  <si>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</si>
  <si>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</si>
  <si>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</si>
  <si>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</si>
  <si>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</si>
  <si>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</si>
  <si>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</si>
  <si>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</si>
  <si>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</si>
  <si>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</si>
  <si>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</si>
  <si>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</si>
  <si>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</si>
  <si>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</si>
  <si>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</si>
  <si>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</si>
  <si>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</si>
  <si>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</si>
  <si>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</si>
  <si>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</si>
  <si>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</si>
  <si>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</si>
  <si>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</si>
  <si>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</si>
  <si>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</si>
  <si>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</si>
  <si>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</si>
  <si>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</si>
  <si>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</si>
  <si>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</si>
  <si>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</si>
  <si>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</si>
  <si>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</si>
  <si>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</si>
  <si>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</si>
  <si>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</si>
  <si>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</si>
  <si>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</si>
  <si>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</si>
  <si>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</si>
  <si>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</si>
  <si>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</si>
  <si>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</si>
  <si>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</si>
  <si>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</si>
  <si>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</si>
  <si>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</si>
  <si>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</si>
  <si>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</si>
  <si>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</si>
  <si>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</si>
  <si>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</si>
  <si>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</si>
  <si>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</si>
  <si>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</si>
  <si>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</si>
  <si>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</si>
  <si>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</si>
  <si>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</si>
  <si>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</si>
  <si>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</si>
  <si>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</si>
  <si>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</si>
  <si>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</si>
  <si>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</si>
  <si>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</si>
  <si>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</si>
  <si>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</si>
  <si>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</si>
  <si>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</si>
  <si>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</si>
  <si>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</si>
  <si>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</si>
  <si>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</si>
  <si>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</si>
  <si>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</si>
  <si>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</si>
  <si>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</si>
  <si>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</si>
  <si>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</si>
  <si>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</si>
  <si>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</si>
  <si>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</si>
  <si>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</si>
  <si>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</si>
  <si>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</si>
  <si>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</si>
  <si>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</si>
  <si>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</si>
  <si>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</si>
  <si>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</si>
  <si>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</si>
  <si>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</si>
  <si>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</si>
  <si>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</si>
  <si>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</si>
  <si>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</si>
  <si>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</si>
  <si>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</si>
  <si>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</si>
  <si>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</si>
  <si>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</si>
  <si>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</si>
  <si>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</si>
  <si>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</si>
  <si>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</si>
  <si>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</si>
  <si>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</si>
  <si>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</si>
  <si>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</si>
  <si>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</si>
  <si>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</si>
  <si>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</si>
  <si>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</si>
  <si>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</si>
  <si>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</si>
  <si>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</si>
  <si>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</si>
  <si>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</si>
  <si>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</si>
  <si>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</si>
  <si>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</si>
  <si>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</si>
  <si>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</si>
  <si>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</si>
  <si>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</si>
  <si>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</si>
  <si>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</si>
  <si>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</si>
  <si>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</si>
  <si>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</si>
  <si>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</si>
  <si>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</si>
  <si>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</si>
  <si>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</si>
  <si>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</si>
  <si>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</si>
  <si>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</si>
  <si>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</si>
  <si>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</si>
  <si>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</si>
  <si>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</si>
  <si>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</si>
  <si>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</si>
  <si>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</si>
  <si>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</si>
  <si>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</si>
  <si>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</si>
  <si>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</si>
  <si>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</si>
  <si>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</si>
  <si>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</si>
  <si>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</si>
  <si>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</si>
  <si>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</si>
  <si>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</si>
  <si>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</si>
  <si>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</si>
  <si>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</si>
  <si>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</si>
  <si>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</si>
  <si>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</si>
  <si>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</si>
  <si>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</si>
  <si>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</si>
  <si>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</si>
  <si>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</si>
  <si>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</si>
  <si>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</si>
  <si>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</si>
  <si>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</si>
  <si>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</si>
  <si>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</si>
  <si>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</si>
  <si>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</si>
  <si>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</si>
  <si>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</si>
  <si>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</si>
  <si>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</si>
  <si>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</si>
  <si>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</si>
  <si>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</si>
  <si>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</si>
  <si>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</si>
  <si>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</si>
  <si>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</si>
  <si>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</si>
  <si>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</si>
  <si>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</si>
  <si>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</si>
  <si>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</si>
  <si>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</si>
  <si>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</si>
  <si>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</si>
  <si>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</si>
  <si>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</si>
  <si>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</si>
  <si>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</si>
  <si>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</si>
  <si>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</si>
  <si>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</si>
  <si>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</si>
  <si>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</si>
  <si>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</si>
  <si>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</si>
  <si>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</si>
  <si>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</si>
  <si>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</si>
  <si>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</si>
  <si>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</si>
  <si>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</si>
  <si>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</si>
  <si>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</si>
  <si>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</si>
  <si>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</si>
  <si>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</si>
  <si>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</si>
  <si>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</si>
  <si>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</si>
  <si>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</si>
  <si>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</si>
  <si>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</si>
  <si>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</si>
  <si>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</si>
  <si>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</si>
  <si>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</si>
  <si>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</si>
  <si>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</si>
  <si>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</si>
  <si>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</si>
  <si>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</si>
  <si>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</si>
  <si>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</si>
  <si>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</si>
  <si>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</si>
  <si>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</si>
  <si>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</si>
  <si>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</si>
  <si>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</si>
  <si>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</si>
  <si>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</si>
  <si>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</si>
  <si>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</si>
  <si>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</si>
  <si>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</si>
  <si>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</si>
  <si>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</si>
  <si>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</si>
  <si>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</si>
  <si>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</si>
  <si>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</si>
  <si>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</si>
  <si>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</si>
  <si>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</si>
  <si>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</si>
  <si>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</si>
  <si>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</si>
  <si>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</si>
  <si>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</si>
  <si>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</si>
  <si>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</si>
  <si>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</si>
  <si>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</si>
  <si>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</si>
  <si>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</si>
  <si>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</si>
  <si>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</si>
  <si>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</si>
  <si>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</si>
  <si>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</si>
  <si>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</si>
  <si>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</si>
  <si>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</si>
  <si>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</si>
  <si>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</si>
  <si>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</si>
  <si>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</si>
  <si>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</si>
  <si>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</si>
  <si>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</si>
  <si>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</si>
  <si>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</si>
  <si>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</si>
  <si>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</si>
  <si>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</si>
  <si>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</si>
  <si>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</si>
  <si>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</si>
  <si>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</si>
  <si>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</si>
  <si>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</si>
  <si>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</si>
  <si>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</si>
  <si>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</si>
  <si>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</si>
  <si>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</si>
  <si>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</si>
  <si>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</si>
  <si>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</si>
  <si>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</si>
  <si>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</si>
  <si>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</si>
  <si>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</si>
  <si>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</si>
  <si>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</si>
  <si>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</si>
  <si>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</si>
  <si>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</si>
  <si>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</si>
  <si>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</si>
  <si>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</si>
  <si>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</si>
  <si>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</si>
  <si>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</si>
  <si>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</si>
  <si>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</si>
  <si>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</si>
  <si>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</si>
  <si>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</si>
  <si>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</si>
  <si>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</si>
  <si>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</si>
  <si>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</si>
  <si>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</si>
  <si>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</si>
  <si>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</si>
  <si>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</si>
  <si>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</si>
  <si>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</si>
  <si>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</si>
  <si>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</si>
  <si>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</si>
  <si>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</si>
  <si>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</si>
  <si>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</si>
  <si>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</si>
  <si>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</si>
  <si>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</si>
  <si>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</si>
  <si>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</si>
  <si>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</si>
  <si>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</si>
  <si>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</si>
  <si>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</si>
  <si>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</si>
  <si>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</si>
  <si>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</si>
  <si>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</si>
  <si>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</si>
  <si>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</si>
  <si>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</si>
  <si>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</si>
  <si>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</si>
  <si>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</si>
  <si>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</si>
  <si>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</si>
  <si>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</si>
  <si>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</si>
  <si>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</si>
  <si>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</si>
  <si>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</si>
  <si>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</si>
  <si>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</si>
  <si>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</si>
  <si>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</si>
  <si>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</si>
  <si>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</si>
  <si>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</si>
  <si>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</si>
  <si>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</si>
  <si>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</si>
  <si>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</si>
  <si>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</si>
  <si>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</si>
  <si>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</si>
  <si>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</si>
  <si>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</si>
  <si>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</si>
  <si>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</si>
  <si>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</si>
  <si>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</si>
  <si>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</si>
  <si>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</si>
  <si>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</si>
  <si>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</si>
  <si>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</si>
  <si>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</si>
  <si>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</si>
  <si>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</si>
  <si>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</si>
  <si>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</si>
  <si>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</si>
  <si>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</si>
  <si>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</si>
  <si>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</si>
  <si>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</si>
  <si>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</si>
  <si>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</si>
  <si>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</si>
  <si>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</si>
  <si>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</si>
  <si>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</si>
  <si>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</si>
  <si>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</si>
  <si>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</si>
  <si>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</si>
  <si>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</si>
  <si>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</si>
  <si>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</si>
  <si>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</si>
  <si>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</si>
  <si>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</si>
  <si>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</si>
  <si>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</si>
  <si>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</si>
  <si>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</si>
  <si>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</si>
  <si>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</si>
  <si>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</si>
  <si>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</si>
  <si>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</si>
  <si>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</si>
  <si>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</si>
  <si>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</si>
  <si>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</si>
  <si>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</si>
  <si>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</si>
  <si>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</si>
  <si>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</si>
  <si>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</si>
  <si>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</si>
  <si>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</si>
  <si>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</si>
  <si>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</si>
  <si>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</si>
  <si>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</si>
  <si>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</si>
  <si>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</si>
  <si>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</si>
  <si>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</si>
  <si>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</si>
  <si>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</si>
  <si>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</si>
  <si>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</si>
  <si>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</si>
  <si>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</si>
  <si>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</si>
  <si>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</si>
  <si>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</si>
  <si>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</si>
  <si>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</si>
  <si>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</si>
  <si>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</si>
  <si>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</si>
  <si>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</si>
  <si>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</si>
  <si>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</si>
  <si>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</si>
  <si>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</si>
  <si>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</si>
  <si>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</si>
  <si>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</si>
  <si>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</si>
  <si>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</si>
  <si>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</si>
  <si>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</si>
  <si>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</si>
  <si>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</si>
  <si>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</si>
  <si>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</si>
  <si>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</si>
  <si>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</si>
  <si>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</si>
  <si>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</si>
  <si>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</si>
  <si>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</si>
  <si>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</si>
  <si>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</si>
  <si>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</si>
  <si>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</si>
  <si>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</si>
  <si>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</si>
  <si>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</si>
  <si>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</si>
  <si>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</si>
  <si>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</si>
  <si>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</si>
  <si>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</si>
  <si>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</si>
  <si>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</si>
  <si>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</si>
  <si>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</si>
  <si>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</si>
  <si>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</si>
  <si>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</si>
  <si>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</si>
  <si>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</si>
  <si>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</si>
  <si>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</si>
  <si>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</si>
  <si>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</si>
  <si>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</si>
  <si>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</si>
  <si>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</si>
  <si>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</si>
  <si>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</si>
  <si>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</si>
  <si>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</si>
  <si>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</si>
  <si>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</si>
  <si>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</si>
  <si>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</si>
  <si>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</si>
  <si>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</si>
  <si>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</si>
  <si>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</si>
  <si>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</si>
  <si>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</si>
  <si>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</si>
  <si>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</si>
  <si>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</si>
  <si>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</si>
  <si>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</si>
  <si>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</si>
  <si>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</si>
  <si>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</si>
  <si>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</si>
  <si>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</si>
  <si>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</si>
  <si>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</si>
  <si>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</si>
  <si>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</si>
  <si>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</si>
  <si>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</si>
  <si>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</si>
  <si>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</si>
  <si>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</si>
  <si>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</si>
  <si>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</si>
  <si>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</si>
  <si>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</si>
  <si>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</si>
  <si>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</si>
  <si>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</si>
  <si>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</si>
  <si>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</si>
  <si>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</si>
  <si>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</si>
  <si>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</si>
  <si>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</si>
  <si>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</si>
  <si>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</si>
  <si>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</si>
  <si>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</si>
  <si>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</si>
  <si>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</si>
  <si>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</si>
  <si>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</si>
  <si>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</si>
  <si>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</si>
  <si>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</si>
  <si>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</si>
  <si>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</si>
  <si>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</si>
  <si>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</si>
  <si>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</si>
  <si>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</si>
  <si>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</si>
  <si>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</si>
  <si>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</si>
  <si>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</si>
  <si>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</si>
  <si>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</si>
  <si>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</si>
  <si>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</si>
  <si>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</si>
  <si>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</si>
  <si>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</si>
  <si>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</si>
  <si>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</si>
  <si>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</si>
  <si>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</si>
  <si>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</si>
  <si>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</si>
  <si>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</si>
  <si>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</si>
  <si>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</si>
  <si>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</si>
  <si>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</si>
  <si>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</si>
  <si>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</si>
  <si>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</si>
  <si>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</si>
  <si>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</si>
  <si>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</si>
  <si>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</si>
  <si>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</si>
  <si>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</si>
  <si>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</si>
  <si>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</si>
  <si>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</si>
  <si>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</si>
  <si>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</si>
  <si>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</si>
  <si>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</si>
  <si>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</si>
  <si>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</si>
  <si>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</si>
  <si>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</si>
  <si>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</si>
  <si>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</si>
  <si>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</si>
  <si>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</si>
  <si>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</si>
  <si>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</si>
  <si>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</si>
  <si>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</si>
  <si>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</si>
  <si>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</si>
  <si>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</si>
  <si>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</si>
  <si>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</si>
  <si>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</si>
  <si>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</si>
  <si>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</si>
  <si>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</si>
  <si>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</si>
  <si>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</si>
  <si>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</si>
  <si>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</si>
  <si>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</si>
  <si>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</si>
  <si>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</si>
  <si>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</si>
  <si>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</si>
  <si>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</si>
  <si>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</si>
  <si>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</si>
  <si>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</si>
  <si>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</si>
  <si>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</si>
  <si>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</si>
  <si>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</si>
  <si>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</si>
  <si>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</si>
  <si>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</si>
  <si>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</si>
  <si>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</si>
  <si>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</si>
  <si>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</si>
  <si>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</si>
  <si>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</si>
  <si>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</si>
  <si>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</si>
  <si>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</si>
  <si>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</si>
  <si>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</si>
  <si>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</si>
  <si>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</si>
  <si>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</si>
  <si>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</si>
  <si>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</si>
  <si>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</si>
  <si>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</si>
  <si>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</si>
  <si>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</si>
  <si>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</si>
  <si>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</si>
  <si>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</si>
  <si>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</si>
  <si>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</si>
  <si>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</si>
  <si>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</si>
  <si>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</si>
  <si>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</si>
  <si>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</si>
  <si>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</si>
  <si>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</si>
  <si>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</si>
  <si>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</si>
  <si>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</si>
  <si>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</si>
  <si>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</si>
  <si>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</si>
  <si>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</si>
  <si>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</si>
  <si>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</si>
  <si>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</si>
  <si>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</si>
  <si>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</si>
  <si>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</si>
  <si>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</si>
  <si>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</si>
  <si>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</si>
  <si>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</si>
  <si>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</si>
  <si>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</si>
  <si>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</si>
  <si>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</si>
  <si>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</si>
  <si>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</si>
  <si>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</si>
  <si>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</si>
  <si>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</si>
  <si>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</si>
  <si>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</si>
  <si>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</si>
  <si>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</si>
  <si>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</si>
  <si>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</si>
  <si>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</si>
  <si>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</si>
  <si>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</si>
  <si>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</si>
  <si>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</si>
  <si>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</si>
  <si>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</si>
  <si>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</si>
  <si>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</si>
  <si>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</si>
  <si>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</si>
  <si>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</si>
  <si>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</si>
  <si>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</si>
  <si>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</si>
  <si>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</si>
  <si>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</si>
  <si>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</si>
  <si>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</si>
  <si>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</si>
  <si>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</si>
  <si>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</si>
  <si>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</si>
  <si>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</si>
  <si>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</si>
  <si>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</si>
  <si>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</si>
  <si>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</si>
  <si>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</si>
  <si>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</si>
  <si>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</si>
  <si>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</si>
  <si>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</si>
  <si>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</si>
  <si>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</si>
  <si>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</si>
  <si>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</si>
  <si>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</si>
  <si>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</si>
  <si>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</si>
  <si>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</si>
  <si>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</si>
  <si>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</si>
  <si>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</si>
  <si>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</si>
  <si>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</si>
  <si>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</si>
  <si>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</si>
  <si>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</si>
  <si>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</si>
  <si>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</si>
  <si>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</si>
  <si>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</si>
  <si>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</si>
  <si>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</si>
  <si>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</si>
  <si>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</si>
  <si>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</si>
  <si>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</si>
  <si>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</si>
  <si>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</si>
  <si>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</si>
  <si>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</si>
  <si>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</si>
  <si>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</si>
  <si>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</si>
  <si>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</si>
  <si>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</si>
  <si>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</si>
  <si>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</si>
  <si>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</si>
  <si>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</si>
  <si>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</si>
  <si>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</si>
  <si>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</si>
  <si>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</si>
  <si>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</si>
  <si>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</si>
  <si>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</si>
  <si>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</si>
  <si>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</si>
  <si>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</si>
  <si>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</si>
  <si>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</si>
  <si>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</si>
  <si>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</si>
  <si>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</si>
  <si>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</si>
  <si>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</si>
  <si>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</si>
  <si>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</si>
  <si>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</si>
  <si>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</si>
  <si>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</si>
  <si>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</si>
  <si>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</si>
  <si>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</si>
  <si>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</si>
  <si>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</si>
  <si>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</si>
  <si>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</si>
  <si>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</si>
  <si>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</si>
  <si>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</si>
  <si>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</si>
  <si>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</si>
  <si>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</si>
  <si>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</si>
  <si>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</si>
  <si>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</si>
  <si>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</si>
  <si>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</si>
  <si>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</si>
  <si>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</si>
  <si>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</si>
  <si>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</si>
  <si>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</si>
  <si>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</si>
  <si>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</si>
  <si>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</si>
  <si>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</si>
  <si>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</si>
  <si>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</si>
  <si>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</si>
  <si>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</si>
  <si>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</si>
  <si>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</si>
  <si>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</si>
  <si>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</si>
  <si>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</si>
  <si>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</si>
  <si>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</si>
  <si>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</si>
  <si>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</si>
  <si>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</si>
  <si>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</si>
  <si>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</si>
  <si>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</si>
  <si>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</si>
  <si>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</si>
  <si>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</si>
  <si>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</si>
  <si>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</si>
  <si>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</si>
  <si>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</si>
  <si>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</si>
  <si>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</si>
  <si>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</si>
  <si>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</si>
  <si>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</si>
  <si>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</si>
  <si>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</si>
  <si>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</si>
  <si>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</si>
  <si>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</si>
  <si>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</si>
  <si>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</si>
  <si>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</si>
  <si>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</si>
  <si>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</si>
  <si>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</si>
  <si>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</si>
  <si>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</si>
  <si>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</si>
  <si>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</si>
  <si>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</si>
  <si>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</si>
  <si>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</si>
  <si>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</si>
  <si>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</si>
  <si>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</si>
  <si>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</si>
  <si>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</si>
  <si>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</si>
  <si>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</si>
  <si>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</si>
  <si>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</si>
  <si>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</si>
  <si>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</si>
  <si>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</si>
  <si>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</si>
  <si>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</si>
  <si>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</si>
  <si>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</si>
  <si>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</si>
  <si>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</si>
  <si>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</si>
  <si>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</si>
  <si>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</si>
  <si>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</si>
  <si>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</si>
  <si>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</si>
  <si>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</si>
  <si>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</si>
  <si>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</si>
  <si>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</si>
  <si>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</si>
  <si>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</si>
  <si>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</si>
  <si>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</si>
  <si>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</si>
  <si>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</si>
  <si>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</si>
  <si>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</si>
  <si>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</si>
  <si>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</si>
  <si>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</si>
  <si>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</si>
  <si>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</si>
  <si>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</si>
  <si>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</si>
  <si>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</si>
  <si>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</si>
  <si>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</si>
  <si>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</si>
  <si>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</si>
  <si>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</si>
  <si>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</si>
  <si>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</si>
  <si>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</si>
  <si>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</si>
  <si>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</si>
  <si>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</si>
  <si>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</si>
  <si>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</si>
  <si>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</si>
  <si>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</si>
  <si>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</si>
  <si>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</si>
  <si>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</si>
  <si>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</si>
  <si>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</si>
  <si>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</si>
  <si>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</si>
  <si>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</si>
  <si>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</si>
  <si>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</si>
  <si>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</si>
  <si>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</si>
  <si>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</si>
  <si>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</si>
  <si>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</si>
  <si>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</si>
  <si>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</si>
  <si>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</si>
  <si>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</si>
  <si>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</si>
  <si>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</si>
  <si>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</si>
  <si>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</si>
  <si>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</si>
  <si>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</si>
  <si>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</si>
  <si>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</si>
  <si>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</si>
  <si>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</si>
  <si>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</si>
  <si>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</si>
  <si>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</si>
  <si>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</si>
  <si>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</si>
  <si>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</si>
  <si>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</si>
  <si>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</si>
  <si>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</si>
  <si>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</si>
  <si>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</si>
  <si>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</si>
  <si>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</si>
  <si>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</si>
  <si>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</si>
  <si>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</si>
  <si>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</si>
  <si>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</si>
  <si>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</si>
  <si>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</si>
  <si>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</si>
  <si>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</si>
  <si>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</si>
  <si>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</si>
  <si>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</si>
  <si>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</si>
  <si>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</si>
  <si>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</si>
  <si>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</si>
  <si>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</si>
  <si>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</si>
  <si>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</si>
  <si>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</si>
  <si>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</si>
  <si>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</si>
  <si>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</si>
  <si>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</si>
  <si>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</si>
  <si>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</si>
  <si>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</si>
  <si>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</si>
  <si>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</si>
  <si>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</si>
  <si>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</si>
  <si>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</si>
  <si>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</si>
  <si>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</si>
  <si>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</si>
  <si>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</si>
  <si>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</si>
  <si>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</si>
  <si>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</si>
  <si>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</si>
  <si>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</si>
  <si>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</si>
  <si>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</si>
  <si>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</si>
  <si>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</si>
  <si>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</si>
  <si>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</si>
  <si>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</si>
  <si>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</si>
  <si>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</si>
  <si>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</si>
  <si>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</si>
  <si>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</si>
  <si>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</si>
  <si>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</si>
  <si>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</si>
  <si>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</si>
  <si>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</si>
  <si>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</si>
  <si>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</si>
  <si>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</si>
  <si>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</si>
  <si>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</si>
  <si>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</si>
  <si>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</si>
  <si>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</si>
  <si>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</si>
  <si>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</si>
  <si>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</si>
  <si>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</si>
  <si>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</si>
  <si>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</si>
  <si>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</si>
  <si>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</si>
  <si>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</si>
  <si>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</si>
  <si>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</si>
  <si>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</si>
  <si>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</si>
  <si>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</si>
  <si>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</si>
  <si>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</si>
  <si>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</si>
  <si>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</si>
  <si>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</si>
  <si>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</si>
  <si>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</si>
  <si>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</si>
  <si>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</si>
  <si>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</si>
  <si>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</si>
  <si>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</si>
  <si>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</si>
  <si>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</si>
  <si>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</si>
  <si>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</si>
  <si>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</si>
  <si>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</si>
  <si>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</si>
  <si>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</si>
  <si>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</si>
  <si>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</si>
  <si>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</si>
  <si>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</si>
  <si>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</si>
  <si>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</si>
  <si>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</si>
  <si>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</si>
  <si>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</si>
  <si>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</si>
  <si>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</si>
  <si>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</si>
  <si>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</si>
  <si>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</si>
  <si>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</si>
  <si>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</si>
  <si>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</si>
  <si>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</si>
  <si>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</si>
  <si>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</si>
  <si>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</si>
  <si>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</si>
  <si>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</si>
  <si>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</si>
  <si>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</si>
  <si>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</si>
  <si>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</si>
  <si>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</si>
  <si>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</si>
  <si>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</si>
  <si>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</si>
  <si>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</si>
  <si>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</si>
  <si>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</si>
  <si>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</si>
  <si>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</si>
  <si>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</si>
  <si>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</si>
  <si>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</si>
  <si>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</si>
  <si>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</si>
  <si>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</si>
  <si>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</si>
  <si>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</si>
  <si>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</si>
  <si>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</si>
  <si>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</si>
  <si>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</si>
  <si>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</si>
  <si>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</si>
  <si>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</si>
  <si>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</si>
  <si>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</si>
  <si>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</si>
  <si>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</si>
  <si>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</si>
  <si>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</si>
  <si>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</si>
  <si>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</si>
  <si>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</si>
  <si>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</si>
  <si>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</si>
  <si>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</si>
  <si>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</si>
  <si>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</si>
  <si>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</si>
  <si>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</si>
  <si>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</si>
  <si>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</si>
  <si>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</si>
  <si>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</si>
  <si>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</si>
  <si>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</si>
  <si>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</si>
  <si>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</si>
  <si>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</si>
  <si>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</si>
  <si>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</si>
  <si>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</si>
  <si>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</si>
  <si>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</si>
  <si>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</si>
  <si>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</si>
  <si>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</si>
  <si>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</si>
  <si>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</si>
  <si>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</si>
  <si>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</si>
  <si>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</si>
  <si>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</si>
  <si>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</si>
  <si>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</si>
  <si>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</si>
  <si>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</si>
  <si>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</si>
  <si>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</si>
  <si>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</si>
  <si>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</si>
  <si>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</si>
  <si>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</si>
  <si>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</si>
  <si>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</si>
  <si>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</si>
  <si>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</si>
  <si>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</si>
  <si>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</si>
  <si>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</si>
  <si>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</si>
  <si>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</si>
  <si>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</si>
  <si>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</si>
  <si>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</si>
  <si>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</si>
  <si>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</si>
  <si>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</si>
  <si>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</si>
  <si>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</si>
  <si>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</si>
  <si>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</si>
  <si>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</si>
  <si>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</si>
  <si>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</si>
  <si>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</si>
  <si>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</si>
  <si>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</si>
  <si>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</si>
  <si>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</si>
  <si>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</si>
  <si>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</si>
  <si>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</si>
  <si>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</si>
  <si>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</si>
  <si>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</si>
  <si>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</si>
  <si>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</si>
  <si>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</si>
  <si>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</si>
  <si>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</si>
  <si>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</si>
  <si>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</si>
  <si>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</si>
  <si>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</si>
  <si>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</si>
  <si>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</si>
  <si>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</si>
  <si>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</si>
  <si>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</si>
  <si>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</si>
  <si>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</si>
  <si>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</si>
  <si>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</si>
  <si>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</si>
  <si>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</si>
  <si>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</si>
  <si>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</si>
  <si>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</si>
  <si>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</si>
  <si>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</si>
  <si>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</si>
  <si>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</si>
  <si>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</si>
  <si>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</si>
  <si>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</si>
  <si>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</si>
  <si>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</si>
  <si>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</si>
  <si>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</si>
  <si>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</si>
  <si>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</si>
  <si>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</si>
  <si>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</si>
  <si>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</si>
  <si>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</si>
  <si>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</si>
  <si>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</si>
  <si>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</si>
  <si>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</si>
  <si>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</si>
  <si>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</si>
  <si>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</si>
  <si>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</si>
  <si>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</si>
  <si>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</si>
  <si>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</si>
  <si>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</si>
  <si>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</si>
  <si>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</si>
  <si>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</si>
  <si>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</si>
  <si>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</si>
  <si>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</si>
  <si>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</si>
  <si>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</si>
  <si>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</si>
  <si>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</si>
  <si>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</si>
  <si>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</si>
  <si>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</si>
  <si>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</si>
  <si>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</si>
  <si>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</si>
  <si>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</si>
  <si>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</si>
  <si>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</si>
  <si>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</si>
  <si>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</si>
  <si>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</si>
  <si>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</si>
  <si>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</si>
  <si>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</si>
  <si>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</si>
  <si>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</si>
  <si>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</si>
  <si>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</si>
  <si>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</si>
  <si>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</si>
  <si>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</si>
  <si>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</si>
  <si>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</si>
  <si>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</si>
  <si>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</si>
  <si>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</si>
  <si>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</si>
  <si>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</si>
  <si>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</si>
  <si>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</si>
  <si>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</si>
  <si>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</si>
  <si>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</si>
  <si>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</si>
  <si>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</si>
  <si>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</si>
  <si>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</si>
  <si>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</si>
  <si>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</si>
  <si>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</si>
  <si>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</si>
  <si>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</si>
  <si>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</si>
  <si>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</si>
  <si>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</si>
  <si>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</si>
  <si>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</si>
  <si>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</si>
  <si>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</si>
  <si>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</si>
  <si>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</si>
  <si>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</si>
  <si>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</si>
  <si>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</si>
  <si>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</si>
  <si>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</si>
  <si>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</si>
  <si>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</si>
  <si>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</si>
  <si>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</si>
  <si>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</si>
  <si>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</si>
  <si>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</si>
  <si>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</si>
  <si>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</si>
  <si>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</si>
  <si>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</si>
  <si>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</si>
  <si>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</si>
  <si>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</si>
  <si>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</si>
  <si>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</si>
  <si>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</si>
  <si>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</si>
  <si>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</si>
  <si>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</si>
  <si>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</si>
  <si>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</si>
  <si>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</si>
  <si>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</si>
  <si>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</si>
  <si>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</si>
  <si>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</si>
  <si>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</si>
  <si>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</si>
  <si>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</si>
  <si>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</si>
  <si>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</si>
  <si>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</si>
  <si>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</si>
  <si>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</si>
  <si>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</si>
  <si>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</si>
  <si>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</si>
  <si>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</si>
  <si>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</si>
  <si>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</si>
  <si>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</si>
  <si>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</si>
  <si>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</si>
  <si>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</si>
  <si>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</si>
  <si>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</si>
  <si>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</si>
  <si>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</si>
  <si>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</si>
  <si>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</si>
  <si>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</si>
  <si>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</si>
  <si>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</si>
  <si>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</si>
  <si>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</si>
  <si>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</si>
  <si>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</si>
  <si>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</si>
  <si>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</si>
  <si>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</si>
  <si>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</si>
  <si>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</si>
  <si>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</si>
  <si>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</si>
  <si>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</si>
  <si>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</si>
  <si>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</si>
  <si>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</si>
  <si>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</si>
  <si>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</si>
  <si>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</si>
  <si>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</si>
  <si>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</si>
  <si>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</si>
  <si>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</si>
  <si>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</si>
  <si>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</si>
  <si>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</si>
  <si>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</si>
  <si>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</si>
  <si>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</si>
  <si>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</si>
  <si>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</si>
  <si>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</si>
  <si>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</si>
  <si>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</si>
  <si>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</si>
  <si>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</si>
  <si>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</si>
  <si>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</si>
  <si>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</si>
  <si>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</si>
  <si>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</si>
  <si>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</si>
  <si>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</si>
  <si>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</si>
  <si>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</si>
  <si>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</si>
  <si>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</si>
  <si>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</si>
  <si>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</si>
  <si>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</si>
  <si>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</si>
  <si>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</si>
  <si>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</si>
  <si>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</si>
  <si>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</si>
  <si>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</si>
  <si>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</si>
  <si>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</si>
  <si>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</si>
  <si>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</si>
  <si>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</si>
  <si>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</si>
  <si>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</si>
  <si>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</si>
  <si>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</si>
  <si>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</si>
  <si>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</si>
  <si>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</si>
  <si>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</si>
  <si>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</si>
  <si>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</si>
  <si>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</si>
  <si>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</si>
  <si>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</si>
  <si>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</si>
  <si>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</si>
  <si>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</si>
  <si>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</si>
  <si>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</si>
  <si>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</si>
  <si>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</si>
  <si>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</si>
  <si>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</si>
  <si>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</si>
  <si>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</si>
  <si>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</si>
  <si>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</si>
  <si>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</si>
  <si>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</si>
  <si>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</si>
  <si>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</si>
  <si>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</si>
  <si>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</si>
  <si>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</si>
  <si>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</si>
  <si>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</si>
  <si>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</si>
  <si>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</si>
  <si>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</si>
  <si>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</si>
  <si>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</si>
  <si>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</si>
  <si>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</si>
  <si>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</si>
  <si>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</si>
  <si>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</si>
  <si>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</si>
  <si>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</si>
  <si>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</si>
  <si>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</si>
  <si>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</si>
  <si>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</si>
  <si>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</si>
  <si>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</si>
  <si>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</si>
  <si>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</si>
  <si>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</si>
  <si>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</si>
  <si>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</si>
  <si>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</si>
  <si>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</si>
  <si>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</si>
  <si>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</si>
  <si>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</si>
  <si>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</si>
  <si>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</si>
  <si>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</si>
  <si>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</si>
  <si>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</si>
  <si>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</si>
  <si>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</si>
  <si>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</si>
  <si>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</si>
  <si>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</si>
  <si>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</si>
  <si>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</si>
  <si>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</si>
  <si>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</si>
  <si>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</si>
  <si>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</si>
  <si>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</si>
  <si>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</si>
  <si>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</si>
  <si>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</si>
  <si>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</si>
  <si>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</si>
  <si>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</si>
  <si>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</si>
  <si>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</si>
  <si>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</si>
  <si>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</si>
  <si>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</si>
  <si>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</si>
  <si>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</si>
  <si>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</si>
  <si>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</si>
  <si>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</si>
  <si>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</si>
  <si>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</si>
  <si>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</si>
  <si>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</si>
  <si>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</si>
  <si>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</si>
  <si>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</si>
  <si>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</si>
  <si>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</si>
  <si>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</si>
  <si>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</si>
  <si>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</si>
  <si>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</si>
  <si>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</si>
  <si>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</si>
  <si>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</si>
  <si>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</si>
  <si>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</si>
  <si>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</si>
  <si>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</si>
  <si>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</si>
  <si>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</si>
  <si>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</si>
  <si>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</si>
  <si>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</si>
  <si>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</si>
  <si>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</si>
  <si>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</si>
  <si>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</si>
  <si>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</si>
  <si>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</si>
  <si>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</si>
  <si>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</si>
  <si>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</si>
  <si>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</si>
  <si>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</si>
  <si>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</si>
  <si>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</si>
  <si>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</si>
  <si>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</si>
  <si>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</si>
  <si>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</si>
  <si>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</si>
  <si>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</si>
  <si>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</si>
  <si>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</si>
  <si>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</si>
  <si>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</si>
  <si>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</si>
  <si>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</si>
  <si>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</si>
  <si>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</si>
  <si>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</si>
  <si>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</si>
  <si>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</si>
  <si>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</si>
  <si>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</si>
  <si>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</si>
  <si>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</si>
  <si>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</si>
  <si>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</si>
  <si>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</si>
  <si>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</si>
  <si>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</si>
  <si>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</si>
  <si>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</si>
  <si>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</si>
  <si>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</si>
  <si>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</si>
  <si>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</si>
  <si>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</si>
  <si>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</si>
  <si>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</si>
  <si>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</si>
  <si>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</si>
  <si>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</si>
  <si>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</si>
  <si>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</si>
  <si>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</si>
  <si>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</si>
  <si>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</si>
  <si>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</si>
  <si>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</si>
  <si>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</si>
  <si>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</si>
  <si>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</si>
  <si>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</si>
  <si>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</si>
  <si>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</si>
  <si>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</si>
  <si>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</si>
  <si>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</si>
  <si>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</si>
  <si>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</si>
  <si>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</si>
  <si>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</si>
  <si>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</si>
  <si>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</si>
  <si>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</si>
  <si>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</si>
  <si>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</si>
  <si>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</si>
  <si>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</si>
  <si>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</si>
  <si>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</si>
  <si>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</si>
  <si>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</si>
  <si>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</si>
  <si>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</si>
  <si>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</si>
  <si>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</si>
  <si>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</si>
  <si>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</si>
  <si>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</si>
  <si>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</si>
  <si>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</si>
  <si>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</si>
  <si>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</si>
  <si>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</si>
  <si>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</si>
  <si>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</si>
  <si>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</si>
  <si>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</si>
  <si>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</si>
  <si>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</si>
  <si>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</si>
  <si>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</si>
  <si>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</si>
  <si>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</si>
  <si>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</si>
  <si>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</si>
  <si>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</si>
  <si>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</si>
  <si>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</si>
  <si>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</si>
  <si>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</si>
  <si>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</si>
  <si>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</si>
  <si>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</si>
  <si>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</si>
  <si>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</si>
  <si>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</si>
  <si>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</si>
  <si>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</si>
  <si>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</si>
  <si>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</si>
  <si>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</si>
  <si>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</si>
  <si>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</si>
  <si>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</si>
  <si>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</si>
  <si>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</si>
  <si>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</si>
  <si>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</si>
  <si>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</si>
  <si>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</si>
  <si>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</si>
  <si>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</si>
  <si>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</si>
  <si>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</si>
  <si>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</si>
  <si>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</si>
  <si>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</si>
  <si>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</si>
  <si>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</si>
  <si>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</si>
  <si>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</si>
  <si>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</si>
  <si>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</si>
  <si>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</si>
  <si>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</si>
  <si>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</si>
  <si>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</si>
  <si>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</si>
  <si>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</si>
  <si>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</si>
  <si>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</si>
  <si>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</si>
  <si>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</si>
  <si>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</si>
  <si>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</si>
  <si>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</si>
  <si>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</si>
  <si>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</si>
  <si>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</si>
  <si>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</si>
  <si>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</si>
  <si>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</si>
  <si>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</si>
  <si>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</si>
  <si>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</si>
  <si>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</si>
  <si>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</si>
  <si>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</si>
  <si>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</si>
  <si>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</si>
  <si>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</si>
  <si>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</si>
  <si>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</si>
  <si>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</si>
  <si>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</si>
  <si>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</si>
  <si>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</si>
  <si>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</si>
  <si>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</si>
  <si>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</si>
  <si>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</si>
  <si>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</si>
  <si>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</si>
  <si>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</si>
  <si>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</si>
  <si>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</si>
  <si>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</si>
  <si>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</si>
  <si>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</si>
  <si>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</si>
  <si>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</si>
  <si>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</si>
  <si>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</si>
  <si>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</si>
  <si>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</si>
  <si>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</si>
  <si>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</si>
  <si>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</si>
  <si>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</si>
  <si>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</si>
  <si>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</si>
  <si>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</si>
  <si>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</si>
  <si>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</si>
  <si>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</si>
  <si>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</si>
  <si>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</si>
  <si>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</si>
  <si>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</si>
  <si>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</si>
  <si>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</si>
  <si>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</si>
  <si>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</si>
  <si>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</si>
  <si>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</si>
  <si>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</si>
  <si>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</si>
  <si>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</si>
  <si>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</si>
  <si>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</si>
  <si>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</si>
  <si>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</si>
  <si>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</si>
  <si>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</si>
  <si>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</si>
  <si>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</si>
  <si>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</si>
  <si>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</si>
  <si>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</si>
  <si>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</si>
  <si>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</si>
  <si>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</si>
  <si>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</si>
  <si>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</si>
  <si>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</si>
  <si>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</si>
  <si>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</si>
  <si>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</si>
  <si>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</si>
  <si>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</si>
  <si>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</si>
  <si>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</si>
  <si>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</si>
  <si>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</si>
  <si>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</si>
  <si>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</si>
  <si>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</si>
  <si>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</si>
  <si>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</si>
  <si>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</si>
  <si>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</si>
  <si>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</si>
  <si>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</si>
  <si>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</si>
  <si>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</si>
  <si>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</si>
  <si>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</si>
  <si>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</si>
  <si>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</si>
  <si>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</si>
  <si>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</si>
  <si>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</si>
  <si>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</si>
  <si>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</si>
  <si>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</si>
  <si>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</si>
  <si>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</si>
  <si>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</si>
  <si>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</si>
  <si>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</si>
  <si>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</si>
  <si>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</si>
  <si>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</si>
  <si>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</si>
  <si>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</si>
  <si>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</si>
  <si>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</si>
  <si>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</si>
  <si>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</si>
  <si>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</si>
  <si>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</si>
  <si>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</si>
  <si>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</si>
  <si>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</si>
  <si>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</si>
  <si>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</si>
  <si>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</si>
  <si>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</si>
  <si>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</si>
  <si>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</si>
  <si>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</si>
  <si>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</si>
  <si>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</si>
  <si>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</si>
  <si>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</si>
  <si>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</si>
  <si>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</si>
  <si>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</si>
  <si>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</si>
  <si>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</si>
  <si>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</si>
  <si>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</si>
  <si>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</si>
  <si>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</si>
  <si>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</si>
  <si>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</si>
  <si>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</si>
  <si>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</si>
  <si>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</si>
  <si>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</si>
  <si>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</si>
  <si>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</si>
  <si>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</si>
  <si>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</si>
  <si>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</si>
  <si>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</si>
  <si>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</si>
  <si>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</si>
  <si>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</si>
  <si>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</si>
  <si>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</si>
  <si>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</si>
  <si>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</si>
  <si>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</si>
  <si>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</si>
  <si>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</si>
  <si>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</si>
  <si>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</si>
  <si>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</si>
  <si>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</si>
  <si>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</si>
  <si>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</si>
  <si>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</si>
  <si>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</si>
  <si>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</si>
  <si>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</si>
  <si>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</si>
  <si>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</si>
  <si>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</si>
  <si>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</si>
  <si>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</si>
  <si>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</si>
  <si>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</si>
  <si>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</si>
  <si>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</si>
  <si>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</si>
  <si>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</si>
  <si>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</si>
  <si>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</si>
  <si>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</si>
  <si>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</si>
  <si>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</si>
  <si>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</si>
  <si>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</si>
  <si>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</si>
  <si>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</si>
  <si>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</si>
  <si>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</si>
  <si>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</si>
  <si>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</si>
  <si>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</si>
  <si>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</si>
  <si>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</si>
  <si>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</si>
  <si>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</si>
  <si>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</si>
  <si>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</si>
  <si>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</si>
  <si>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</si>
  <si>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</si>
  <si>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</si>
  <si>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</si>
  <si>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</si>
  <si>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</si>
  <si>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</si>
  <si>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</si>
  <si>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</si>
  <si>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</si>
  <si>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</si>
  <si>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</si>
  <si>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</si>
  <si>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</si>
  <si>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</si>
  <si>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</si>
  <si>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</si>
  <si>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</si>
  <si>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</si>
  <si>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</si>
  <si>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</si>
  <si>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</si>
  <si>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</si>
  <si>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</si>
  <si>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</si>
  <si>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</si>
  <si>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</si>
  <si>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</si>
  <si>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</si>
  <si>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</si>
  <si>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</si>
  <si>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</si>
  <si>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</si>
  <si>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</si>
  <si>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</si>
  <si>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</si>
  <si>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</si>
  <si>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</si>
  <si>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</si>
  <si>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</si>
  <si>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</si>
  <si>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</si>
  <si>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</si>
  <si>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</si>
  <si>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</si>
  <si>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</si>
  <si>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</si>
  <si>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</si>
  <si>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</si>
  <si>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</si>
  <si>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</si>
  <si>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</si>
  <si>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</si>
  <si>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</si>
  <si>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</si>
  <si>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</si>
  <si>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</si>
  <si>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</si>
  <si>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</si>
  <si>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</si>
  <si>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</si>
  <si>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</si>
  <si>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</si>
  <si>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</si>
  <si>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</si>
  <si>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</si>
  <si>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</si>
  <si>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</si>
  <si>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</si>
  <si>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</si>
  <si>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</si>
  <si>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</si>
  <si>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</si>
  <si>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</si>
  <si>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</si>
  <si>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</si>
  <si>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</si>
  <si>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</si>
  <si>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</si>
  <si>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</si>
  <si>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</si>
  <si>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</si>
  <si>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</si>
  <si>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</si>
  <si>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</si>
  <si>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</si>
  <si>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</si>
  <si>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</si>
  <si>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</si>
  <si>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</si>
  <si>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</si>
  <si>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</si>
  <si>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</si>
  <si>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</si>
  <si>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</si>
  <si>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</si>
  <si>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</si>
  <si>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</si>
  <si>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</si>
  <si>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</si>
  <si>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</si>
  <si>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</si>
  <si>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</si>
  <si>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</si>
  <si>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</si>
  <si>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</si>
  <si>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</si>
  <si>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</si>
  <si>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</si>
  <si>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</si>
  <si>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</si>
  <si>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</si>
  <si>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</si>
  <si>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</si>
  <si>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</si>
  <si>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</si>
  <si>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</si>
  <si>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</si>
  <si>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</si>
  <si>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</si>
  <si>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</si>
  <si>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</si>
  <si>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</si>
  <si>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</si>
  <si>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</si>
  <si>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</si>
  <si>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</si>
  <si>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</si>
  <si>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</si>
  <si>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</si>
  <si>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</si>
  <si>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</si>
  <si>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</si>
  <si>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</si>
  <si>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</si>
  <si>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</si>
  <si>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</si>
  <si>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</si>
  <si>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</si>
  <si>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</si>
  <si>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</si>
  <si>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</si>
  <si>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</si>
  <si>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</si>
  <si>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</si>
  <si>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</si>
  <si>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</si>
  <si>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</si>
  <si>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</si>
  <si>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</si>
  <si>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</si>
  <si>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</si>
  <si>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</si>
  <si>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</si>
  <si>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</si>
  <si>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</si>
  <si>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</si>
  <si>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</si>
  <si>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</si>
  <si>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</si>
  <si>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</si>
  <si>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</si>
  <si>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</si>
  <si>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</si>
  <si>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</si>
  <si>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</si>
  <si>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</si>
  <si>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</si>
  <si>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</si>
  <si>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</si>
  <si>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</si>
  <si>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</si>
  <si>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</si>
  <si>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</si>
  <si>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</si>
  <si>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</si>
  <si>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</si>
  <si>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</si>
  <si>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</si>
  <si>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</si>
  <si>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</si>
  <si>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</si>
  <si>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</si>
  <si>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</si>
  <si>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</si>
  <si>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</si>
  <si>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</si>
  <si>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</si>
  <si>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</si>
  <si>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</si>
  <si>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</si>
  <si>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</si>
  <si>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</si>
  <si>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</si>
  <si>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</si>
  <si>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</si>
  <si>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</si>
  <si>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</si>
  <si>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</si>
  <si>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</si>
  <si>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</si>
  <si>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</si>
  <si>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</si>
  <si>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</si>
  <si>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</si>
  <si>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</si>
  <si>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</si>
  <si>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</si>
  <si>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</si>
  <si>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</si>
  <si>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</si>
  <si>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</si>
  <si>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</si>
  <si>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</si>
  <si>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</si>
  <si>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</si>
  <si>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</si>
  <si>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</si>
  <si>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</si>
  <si>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</si>
  <si>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</si>
  <si>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</si>
  <si>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</si>
  <si>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</si>
  <si>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</si>
  <si>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</si>
  <si>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</si>
  <si>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</si>
  <si>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</si>
  <si>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</si>
  <si>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</si>
  <si>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</si>
  <si>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</si>
  <si>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</si>
  <si>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</si>
  <si>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</si>
  <si>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</si>
  <si>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</si>
  <si>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</si>
  <si>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</si>
  <si>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</si>
  <si>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</si>
  <si>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</si>
  <si>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</si>
  <si>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</si>
  <si>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</si>
  <si>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</si>
  <si>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</si>
  <si>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</si>
  <si>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</si>
  <si>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</si>
  <si>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</si>
  <si>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</si>
  <si>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</si>
  <si>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</si>
  <si>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</si>
  <si>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</si>
  <si>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</si>
  <si>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</si>
  <si>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</si>
  <si>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</si>
  <si>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</si>
  <si>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</si>
  <si>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</si>
  <si>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</si>
  <si>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</si>
  <si>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</si>
  <si>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</si>
  <si>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</si>
  <si>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</si>
  <si>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</si>
  <si>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</si>
  <si>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</si>
  <si>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</si>
  <si>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</si>
  <si>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</si>
  <si>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</si>
  <si>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</si>
  <si>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</si>
  <si>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</si>
  <si>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</si>
  <si>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</si>
  <si>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</si>
  <si>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</si>
  <si>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</si>
  <si>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</si>
  <si>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</si>
  <si>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</si>
  <si>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</si>
  <si>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</si>
  <si>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</si>
  <si>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</si>
  <si>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</si>
  <si>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</si>
  <si>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</si>
  <si>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</si>
  <si>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</si>
  <si>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</si>
  <si>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</si>
  <si>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</si>
  <si>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</si>
  <si>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</si>
  <si>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</si>
  <si>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</si>
  <si>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</si>
  <si>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</si>
  <si>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</si>
  <si>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</si>
  <si>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</si>
  <si>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</si>
  <si>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</si>
  <si>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</si>
  <si>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</si>
  <si>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</si>
  <si>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</si>
  <si>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</si>
  <si>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</si>
  <si>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</si>
  <si>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</si>
  <si>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</si>
  <si>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</si>
  <si>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</si>
  <si>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</si>
  <si>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</si>
  <si>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</si>
  <si>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</si>
  <si>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</si>
  <si>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</si>
  <si>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</si>
  <si>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</si>
  <si>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</si>
  <si>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</si>
  <si>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</si>
  <si>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</si>
  <si>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</si>
  <si>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</si>
  <si>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</si>
  <si>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</si>
  <si>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</si>
  <si>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</si>
  <si>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</si>
  <si>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</si>
  <si>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</si>
  <si>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</si>
  <si>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</si>
  <si>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</si>
  <si>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</si>
  <si>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</si>
  <si>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</si>
  <si>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</si>
  <si>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</si>
  <si>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</si>
  <si>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</si>
  <si>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</si>
  <si>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</si>
  <si>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</si>
  <si>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</si>
  <si>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</si>
  <si>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</si>
  <si>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</si>
  <si>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</si>
  <si>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</si>
  <si>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</si>
  <si>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</si>
  <si>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</si>
  <si>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</si>
  <si>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</si>
  <si>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</si>
  <si>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</si>
  <si>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</si>
  <si>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</si>
  <si>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</si>
  <si>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</si>
  <si>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</si>
  <si>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</si>
  <si>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</si>
  <si>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</si>
  <si>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</si>
  <si>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</si>
  <si>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</si>
  <si>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</si>
  <si>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</si>
  <si>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</si>
  <si>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</si>
  <si>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</si>
  <si>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</si>
  <si>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</si>
  <si>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</si>
  <si>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</si>
  <si>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</si>
  <si>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</si>
  <si>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</si>
  <si>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</si>
  <si>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</si>
  <si>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</si>
  <si>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</si>
  <si>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</si>
  <si>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</si>
  <si>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</si>
  <si>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</si>
  <si>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</si>
  <si>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</si>
  <si>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</si>
  <si>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</si>
  <si>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</si>
  <si>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</si>
  <si>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</si>
  <si>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</si>
  <si>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</si>
  <si>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</si>
  <si>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</si>
  <si>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</si>
  <si>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</si>
  <si>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</si>
  <si>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</si>
  <si>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</si>
  <si>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</si>
  <si>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</si>
  <si>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</si>
  <si>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</si>
  <si>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</si>
  <si>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</si>
  <si>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</si>
  <si>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</si>
  <si>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</si>
  <si>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</si>
  <si>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</si>
  <si>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</si>
  <si>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</si>
  <si>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</si>
  <si>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</si>
  <si>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</si>
  <si>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</si>
  <si>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</si>
  <si>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</si>
  <si>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</si>
  <si>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</si>
  <si>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</si>
  <si>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</si>
  <si>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</si>
  <si>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</si>
  <si>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</si>
  <si>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</si>
  <si>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</si>
  <si>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</si>
  <si>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</si>
  <si>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</si>
  <si>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</si>
  <si>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</si>
  <si>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</si>
  <si>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</si>
  <si>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</si>
  <si>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</si>
  <si>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</si>
  <si>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</si>
  <si>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</si>
  <si>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</si>
  <si>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</si>
  <si>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</si>
  <si>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</si>
  <si>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</si>
  <si>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</si>
  <si>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</si>
  <si>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</si>
  <si>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</si>
  <si>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</si>
  <si>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</si>
  <si>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</si>
  <si>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</si>
  <si>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</si>
  <si>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</si>
  <si>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</si>
  <si>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</si>
  <si>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</si>
  <si>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</si>
  <si>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</si>
  <si>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</si>
  <si>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</si>
  <si>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</si>
  <si>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</si>
  <si>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</si>
  <si>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</si>
  <si>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</si>
  <si>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</si>
  <si>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</si>
  <si>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</si>
  <si>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</si>
  <si>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</si>
  <si>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</si>
  <si>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</si>
  <si>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</si>
  <si>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</si>
  <si>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</si>
  <si>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</si>
  <si>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</si>
  <si>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</si>
  <si>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</si>
  <si>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</si>
  <si>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</si>
  <si>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</si>
  <si>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</si>
  <si>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</si>
  <si>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</si>
  <si>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</si>
  <si>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</si>
  <si>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</si>
  <si>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</si>
  <si>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</si>
  <si>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</si>
  <si>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</si>
  <si>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</si>
  <si>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</si>
  <si>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</si>
  <si>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</si>
  <si>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</si>
  <si>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</si>
  <si>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</si>
  <si>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</si>
  <si>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</si>
  <si>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</si>
  <si>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</si>
  <si>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</si>
  <si>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</si>
  <si>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</si>
  <si>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</si>
  <si>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</si>
  <si>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</si>
  <si>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</si>
  <si>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</si>
  <si>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</si>
  <si>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</si>
  <si>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</si>
  <si>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</si>
  <si>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</si>
  <si>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</si>
  <si>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</si>
  <si>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</si>
  <si>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</si>
  <si>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</si>
  <si>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</si>
  <si>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</si>
  <si>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</si>
  <si>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</si>
  <si>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</si>
  <si>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</si>
  <si>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</si>
  <si>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</si>
  <si>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</si>
  <si>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</si>
  <si>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</si>
  <si>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</si>
  <si>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</si>
  <si>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</si>
  <si>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</si>
  <si>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</si>
  <si>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</si>
  <si>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</si>
  <si>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</si>
  <si>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</si>
  <si>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</si>
  <si>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</si>
  <si>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</si>
  <si>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</si>
  <si>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</si>
  <si>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</si>
  <si>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</si>
  <si>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</si>
  <si>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</si>
  <si>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</si>
  <si>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</si>
  <si>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</si>
  <si>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</si>
  <si>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</si>
  <si>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</si>
  <si>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</si>
  <si>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</si>
  <si>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</si>
  <si>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</si>
  <si>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</si>
  <si>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</si>
  <si>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</si>
  <si>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</si>
  <si>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</si>
  <si>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</si>
  <si>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</si>
  <si>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</si>
  <si>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</si>
  <si>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</si>
  <si>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</si>
  <si>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</si>
  <si>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</si>
  <si>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</si>
  <si>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</si>
  <si>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</si>
  <si>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</si>
  <si>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</si>
  <si>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</si>
  <si>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</si>
  <si>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</si>
  <si>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</si>
  <si>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</si>
  <si>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</si>
  <si>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</si>
  <si>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</si>
  <si>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</si>
  <si>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</si>
  <si>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</si>
  <si>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</si>
  <si>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</si>
  <si>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</si>
  <si>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</si>
  <si>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</si>
  <si>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</si>
  <si>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</si>
  <si>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</si>
  <si>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</si>
  <si>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</si>
  <si>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</si>
  <si>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</si>
  <si>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</si>
  <si>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</si>
  <si>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</si>
  <si>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</si>
  <si>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</si>
  <si>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</si>
  <si>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</si>
  <si>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</si>
  <si>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</si>
  <si>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</si>
  <si>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</si>
  <si>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</si>
  <si>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</si>
  <si>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</si>
  <si>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</si>
  <si>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</si>
  <si>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</si>
  <si>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</si>
  <si>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</si>
  <si>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</si>
  <si>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</si>
  <si>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</si>
  <si>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</si>
  <si>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</si>
  <si>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</si>
  <si>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</si>
  <si>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</si>
  <si>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</si>
  <si>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</si>
  <si>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</si>
  <si>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</si>
  <si>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</si>
  <si>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</si>
  <si>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</si>
  <si>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</si>
  <si>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</si>
  <si>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</si>
  <si>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</si>
  <si>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</si>
  <si>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</si>
  <si>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</si>
  <si>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</si>
  <si>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</si>
  <si>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</si>
  <si>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</si>
  <si>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</si>
  <si>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</si>
  <si>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</si>
  <si>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</si>
  <si>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</si>
  <si>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</si>
  <si>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</si>
  <si>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</si>
  <si>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</si>
  <si>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</si>
  <si>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</si>
  <si>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</si>
  <si>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</si>
  <si>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</si>
  <si>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</si>
  <si>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</si>
  <si>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</si>
  <si>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</si>
  <si>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</si>
  <si>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</si>
  <si>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</si>
  <si>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</si>
  <si>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</si>
  <si>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</si>
  <si>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</si>
  <si>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</si>
  <si>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</si>
  <si>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</si>
  <si>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</si>
  <si>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</si>
  <si>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</si>
  <si>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</si>
  <si>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</si>
  <si>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</si>
  <si>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</si>
  <si>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</si>
  <si>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</si>
  <si>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</si>
  <si>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</si>
  <si>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</si>
  <si>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</si>
  <si>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</si>
  <si>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</si>
  <si>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</si>
  <si>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</si>
  <si>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</si>
  <si>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</si>
  <si>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</si>
  <si>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</si>
  <si>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</si>
  <si>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</si>
  <si>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</si>
  <si>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</si>
  <si>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</si>
  <si>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</si>
  <si>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</si>
  <si>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</si>
  <si>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</si>
  <si>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</si>
  <si>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</si>
  <si>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</si>
  <si>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</si>
  <si>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</si>
  <si>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</si>
  <si>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</si>
  <si>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</si>
  <si>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</si>
  <si>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</si>
  <si>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</si>
  <si>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</si>
  <si>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</si>
  <si>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</si>
  <si>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</si>
  <si>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</si>
  <si>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</si>
  <si>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</si>
  <si>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</si>
  <si>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</si>
  <si>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</si>
  <si>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</si>
  <si>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</si>
  <si>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</si>
  <si>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</si>
  <si>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</si>
  <si>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</si>
  <si>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</si>
  <si>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</si>
  <si>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</si>
  <si>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</si>
  <si>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</si>
  <si>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</si>
  <si>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</si>
  <si>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</si>
  <si>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</si>
  <si>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</si>
  <si>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</si>
  <si>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</si>
  <si>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</si>
  <si>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</si>
  <si>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</si>
  <si>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</si>
  <si>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</si>
  <si>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</si>
  <si>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</si>
  <si>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</si>
  <si>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</si>
  <si>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</si>
  <si>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</si>
  <si>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</si>
  <si>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</si>
  <si>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</si>
  <si>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</si>
  <si>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</si>
  <si>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</si>
  <si>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</si>
  <si>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</si>
  <si>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</si>
  <si>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</si>
  <si>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</si>
  <si>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</si>
  <si>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</si>
  <si>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</si>
  <si>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</si>
  <si>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</si>
  <si>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</si>
  <si>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</si>
  <si>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</si>
  <si>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</si>
  <si>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</si>
  <si>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</si>
  <si>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</si>
  <si>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</si>
  <si>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</si>
  <si>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</si>
  <si>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</si>
  <si>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</si>
  <si>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</si>
  <si>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</si>
  <si>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</si>
  <si>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</si>
  <si>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</si>
  <si>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</si>
  <si>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</si>
  <si>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</si>
  <si>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</si>
  <si>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</si>
  <si>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</si>
  <si>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</si>
  <si>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</si>
  <si>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</si>
  <si>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</si>
  <si>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</si>
  <si>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</si>
  <si>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</si>
  <si>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</si>
  <si>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</si>
  <si>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</si>
  <si>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</si>
  <si>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</si>
  <si>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</si>
  <si>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</si>
  <si>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</si>
  <si>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</si>
  <si>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</si>
  <si>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</si>
  <si>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</si>
  <si>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</si>
  <si>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</si>
  <si>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</si>
  <si>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</si>
  <si>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</si>
  <si>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</si>
  <si>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</si>
  <si>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</si>
  <si>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</si>
  <si>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</si>
  <si>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</si>
  <si>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</si>
  <si>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</si>
  <si>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</si>
  <si>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</si>
  <si>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</si>
  <si>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</si>
  <si>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</si>
  <si>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</si>
  <si>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</si>
  <si>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</si>
  <si>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</si>
  <si>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</si>
  <si>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</si>
  <si>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</si>
  <si>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</si>
  <si>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</si>
  <si>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</si>
  <si>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</si>
  <si>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</si>
  <si>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</si>
  <si>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</si>
  <si>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</si>
  <si>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</si>
  <si>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</si>
  <si>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</si>
  <si>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</si>
  <si>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</si>
  <si>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</si>
  <si>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</si>
  <si>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</si>
  <si>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</si>
  <si>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</si>
  <si>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</si>
  <si>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</si>
  <si>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</si>
  <si>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</si>
  <si>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</si>
  <si>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</si>
  <si>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</si>
  <si>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</si>
  <si>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</si>
  <si>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</si>
  <si>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</si>
  <si>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</si>
  <si>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</si>
  <si>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</si>
  <si>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</si>
  <si>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</si>
  <si>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</si>
  <si>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</si>
  <si>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</si>
  <si>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</si>
  <si>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</si>
  <si>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</si>
  <si>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</si>
  <si>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</si>
  <si>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</si>
  <si>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</si>
  <si>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</si>
  <si>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</si>
  <si>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</si>
  <si>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</si>
  <si>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</si>
  <si>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</si>
  <si>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</si>
  <si>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</si>
  <si>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</si>
  <si>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</si>
  <si>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</si>
  <si>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</si>
  <si>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</si>
  <si>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</si>
  <si>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</si>
  <si>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</si>
  <si>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</si>
  <si>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</si>
  <si>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</si>
  <si>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</si>
  <si>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</si>
  <si>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</si>
  <si>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</si>
  <si>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</si>
  <si>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</si>
  <si>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</si>
  <si>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</si>
  <si>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</si>
  <si>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</si>
  <si>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</si>
  <si>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</si>
  <si>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</si>
  <si>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</si>
  <si>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</si>
  <si>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</si>
  <si>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</si>
  <si>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</si>
  <si>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</si>
  <si>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</si>
  <si>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</si>
  <si>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</si>
  <si>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</si>
  <si>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</si>
  <si>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</si>
  <si>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</si>
  <si>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</si>
  <si>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</si>
  <si>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</si>
  <si>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</si>
  <si>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</si>
  <si>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</si>
  <si>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</si>
  <si>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</si>
  <si>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</si>
  <si>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</si>
  <si>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</si>
  <si>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</si>
  <si>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</si>
  <si>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</si>
  <si>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</si>
  <si>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</si>
  <si>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</si>
  <si>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</si>
  <si>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</si>
  <si>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</si>
  <si>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</si>
  <si>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</si>
  <si>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</si>
  <si>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</si>
  <si>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</si>
  <si>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</si>
  <si>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</si>
  <si>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</si>
  <si>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</si>
  <si>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</si>
  <si>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</si>
  <si>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</si>
  <si>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</si>
  <si>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</si>
  <si>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</si>
  <si>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</si>
  <si>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</si>
  <si>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</si>
  <si>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</si>
  <si>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</si>
  <si>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</si>
  <si>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</si>
  <si>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</si>
  <si>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</si>
  <si>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</si>
  <si>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</si>
  <si>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</si>
  <si>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</si>
  <si>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</si>
  <si>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</si>
  <si>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</si>
  <si>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</si>
  <si>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</si>
  <si>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</si>
  <si>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</si>
  <si>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</si>
  <si>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</si>
  <si>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</si>
  <si>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</si>
  <si>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</si>
  <si>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</si>
  <si>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</si>
  <si>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</si>
  <si>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</si>
  <si>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</si>
  <si>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</si>
  <si>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</si>
  <si>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</si>
  <si>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</si>
  <si>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</si>
  <si>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</si>
  <si>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</si>
  <si>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</si>
  <si>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</si>
  <si>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</si>
  <si>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</si>
  <si>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</si>
  <si>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</si>
  <si>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</si>
  <si>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</si>
  <si>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</si>
  <si>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</si>
  <si>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</si>
  <si>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</si>
  <si>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</si>
  <si>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</si>
  <si>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</si>
  <si>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</si>
  <si>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</si>
  <si>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</si>
  <si>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</si>
  <si>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</si>
  <si>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</si>
  <si>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</si>
  <si>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</si>
  <si>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</si>
  <si>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</si>
  <si>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</si>
  <si>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</si>
  <si>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</si>
  <si>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</si>
  <si>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</si>
  <si>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</si>
  <si>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</si>
  <si>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</si>
  <si>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</si>
  <si>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</si>
  <si>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</si>
  <si>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</si>
  <si>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</si>
  <si>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</si>
  <si>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</si>
  <si>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</si>
  <si>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</si>
  <si>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</si>
  <si>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</si>
  <si>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</si>
  <si>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</si>
  <si>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</si>
  <si>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</si>
  <si>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</si>
  <si>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</si>
  <si>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</si>
  <si>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</si>
  <si>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</si>
  <si>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</si>
  <si>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</si>
  <si>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</si>
  <si>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</si>
  <si>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</si>
  <si>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</si>
  <si>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</si>
  <si>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</si>
  <si>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</si>
  <si>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</si>
  <si>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</si>
  <si>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</si>
  <si>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</si>
  <si>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</si>
  <si>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</si>
  <si>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</si>
  <si>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</si>
  <si>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</si>
  <si>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</si>
  <si>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</si>
  <si>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</si>
  <si>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</si>
  <si>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</si>
  <si>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</si>
  <si>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</si>
  <si>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</si>
  <si>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</si>
  <si>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</si>
  <si>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</si>
  <si>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</si>
  <si>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</si>
  <si>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</si>
  <si>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</si>
  <si>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</si>
  <si>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</si>
  <si>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</si>
  <si>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</si>
  <si>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</si>
  <si>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</si>
  <si>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</si>
  <si>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</si>
  <si>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</si>
  <si>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</si>
  <si>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</si>
  <si>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</si>
  <si>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</si>
  <si>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</si>
  <si>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</si>
  <si>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</si>
  <si>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</si>
  <si>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</si>
  <si>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</si>
  <si>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</si>
  <si>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</si>
  <si>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</si>
  <si>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</si>
  <si>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</si>
  <si>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</si>
  <si>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</si>
  <si>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</si>
  <si>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</si>
  <si>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</si>
  <si>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</si>
  <si>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</si>
  <si>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</si>
  <si>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</si>
  <si>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</si>
  <si>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</si>
  <si>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</si>
  <si>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</si>
  <si>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</si>
  <si>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</si>
  <si>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</si>
  <si>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</si>
  <si>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</si>
  <si>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</si>
  <si>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</si>
  <si>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</si>
  <si>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</si>
  <si>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</si>
  <si>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</si>
  <si>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</si>
  <si>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</si>
  <si>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</si>
  <si>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</si>
  <si>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</si>
  <si>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</si>
  <si>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</si>
  <si>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</si>
  <si>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</si>
  <si>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</si>
  <si>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</si>
  <si>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</si>
  <si>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</si>
  <si>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</si>
  <si>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</si>
  <si>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</si>
  <si>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</si>
  <si>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</si>
  <si>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</si>
  <si>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</si>
  <si>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</si>
  <si>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</si>
  <si>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</si>
  <si>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</si>
  <si>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</si>
  <si>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</si>
  <si>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</si>
  <si>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</si>
  <si>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</si>
  <si>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</si>
  <si>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</si>
  <si>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</si>
  <si>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</si>
  <si>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</si>
  <si>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</si>
  <si>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</si>
  <si>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</si>
  <si>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</si>
  <si>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</si>
  <si>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</si>
  <si>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</si>
  <si>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</si>
  <si>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</si>
  <si>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</si>
  <si>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</si>
  <si>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</si>
  <si>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</si>
  <si>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</si>
  <si>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</si>
  <si>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</si>
  <si>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</si>
  <si>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</si>
  <si>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</si>
  <si>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</si>
  <si>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</si>
  <si>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</si>
  <si>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</si>
  <si>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</si>
  <si>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</si>
  <si>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</si>
  <si>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</si>
  <si>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</si>
  <si>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</si>
  <si>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</si>
  <si>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</si>
  <si>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</si>
  <si>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</si>
  <si>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</si>
  <si>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</si>
  <si>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</si>
  <si>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</si>
  <si>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</si>
  <si>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</si>
  <si>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</si>
  <si>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</si>
  <si>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</si>
  <si>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</si>
  <si>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</si>
  <si>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</si>
  <si>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</si>
  <si>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</si>
  <si>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</si>
  <si>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</si>
  <si>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</si>
  <si>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</si>
  <si>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</si>
  <si>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</si>
  <si>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</si>
  <si>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</si>
  <si>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</si>
  <si>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</si>
  <si>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</si>
  <si>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</si>
  <si>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</si>
  <si>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</si>
  <si>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</si>
  <si>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</si>
  <si>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</si>
  <si>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</si>
  <si>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</si>
  <si>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</si>
  <si>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</si>
  <si>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</si>
  <si>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</si>
  <si>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</si>
  <si>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</si>
  <si>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</si>
  <si>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</si>
  <si>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</si>
  <si>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</si>
  <si>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</si>
  <si>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</si>
  <si>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</si>
  <si>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</si>
  <si>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</si>
  <si>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</si>
  <si>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</si>
  <si>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</si>
  <si>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</si>
  <si>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</si>
  <si>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</si>
  <si>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</si>
  <si>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</si>
  <si>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</si>
  <si>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</si>
  <si>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</si>
  <si>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</si>
  <si>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</si>
  <si>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</si>
  <si>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</si>
  <si>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</si>
  <si>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</si>
  <si>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</si>
  <si>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</si>
  <si>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</si>
  <si>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</si>
  <si>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</si>
  <si>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</si>
  <si>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</si>
  <si>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</si>
  <si>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</si>
  <si>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</si>
  <si>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</si>
  <si>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</si>
  <si>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</si>
  <si>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</si>
  <si>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</si>
  <si>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</si>
  <si>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</si>
  <si>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</si>
  <si>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</si>
  <si>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</si>
  <si>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</si>
  <si>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</si>
  <si>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</si>
  <si>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</si>
  <si>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</si>
  <si>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</si>
  <si>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</si>
  <si>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</si>
  <si>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</si>
  <si>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</si>
  <si>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</si>
  <si>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</si>
  <si>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</si>
  <si>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</si>
  <si>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</si>
  <si>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</si>
  <si>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</si>
  <si>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</si>
  <si>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</si>
  <si>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</si>
  <si>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</si>
  <si>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</si>
  <si>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</si>
  <si>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</si>
  <si>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</si>
  <si>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</si>
  <si>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</si>
  <si>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</si>
  <si>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</si>
  <si>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</si>
  <si>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</si>
  <si>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</si>
  <si>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</si>
  <si>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</si>
  <si>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</si>
  <si>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</si>
  <si>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</si>
  <si>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</si>
  <si>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</si>
  <si>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</si>
  <si>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</si>
  <si>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</si>
  <si>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</si>
  <si>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</si>
  <si>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</si>
  <si>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</si>
  <si>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</si>
  <si>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</si>
  <si>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</si>
  <si>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</si>
  <si>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</si>
  <si>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</si>
  <si>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</si>
  <si>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</si>
  <si>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</si>
  <si>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</si>
  <si>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</si>
  <si>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</si>
  <si>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</si>
  <si>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</si>
  <si>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</si>
  <si>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</si>
  <si>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</si>
  <si>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</si>
  <si>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</si>
  <si>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</si>
  <si>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</si>
  <si>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</si>
  <si>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</si>
  <si>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</si>
  <si>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</si>
  <si>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</si>
  <si>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</si>
  <si>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</si>
  <si>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</si>
  <si>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</si>
  <si>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</si>
  <si>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</si>
  <si>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</si>
  <si>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</si>
  <si>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</si>
  <si>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</si>
  <si>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</si>
  <si>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</si>
  <si>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</si>
  <si>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</si>
  <si>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</si>
  <si>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</si>
  <si>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</si>
  <si>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</si>
  <si>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</si>
  <si>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</si>
  <si>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</si>
  <si>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</si>
  <si>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</si>
  <si>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</si>
  <si>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</si>
  <si>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</si>
  <si>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</si>
  <si>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</si>
  <si>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</si>
  <si>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</si>
  <si>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</si>
  <si>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</si>
  <si>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</si>
  <si>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</si>
  <si>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</si>
  <si>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</si>
  <si>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</si>
  <si>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</si>
  <si>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</si>
  <si>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</si>
  <si>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</si>
  <si>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</si>
  <si>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</si>
  <si>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</si>
  <si>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</si>
  <si>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</si>
  <si>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</si>
  <si>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</si>
  <si>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</si>
  <si>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</si>
  <si>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</si>
  <si>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</si>
  <si>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</si>
  <si>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</si>
  <si>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</si>
  <si>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</si>
  <si>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</si>
  <si>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</si>
  <si>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</si>
  <si>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</si>
  <si>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</si>
  <si>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</si>
  <si>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</si>
  <si>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</si>
  <si>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</si>
  <si>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</si>
  <si>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</si>
  <si>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</si>
  <si>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</si>
  <si>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</si>
  <si>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</si>
  <si>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</si>
  <si>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</si>
  <si>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</si>
  <si>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</si>
  <si>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</si>
  <si>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</si>
  <si>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</si>
  <si>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</si>
  <si>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</si>
  <si>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</si>
  <si>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</si>
  <si>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</si>
  <si>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</si>
  <si>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</si>
  <si>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</si>
  <si>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</si>
  <si>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</si>
  <si>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</si>
  <si>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</si>
  <si>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</si>
  <si>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</si>
  <si>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</si>
  <si>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</si>
  <si>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</si>
  <si>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</si>
  <si>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</si>
  <si>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</si>
  <si>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</si>
  <si>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</si>
  <si>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</si>
  <si>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</si>
  <si>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</si>
  <si>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</si>
  <si>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</si>
  <si>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</si>
  <si>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</si>
  <si>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</si>
  <si>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</si>
  <si>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</si>
  <si>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</si>
  <si>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</si>
  <si>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</si>
  <si>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</si>
  <si>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</si>
  <si>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</si>
  <si>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</si>
  <si>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</si>
  <si>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</si>
  <si>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</si>
  <si>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</si>
  <si>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</si>
  <si>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</si>
  <si>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</si>
  <si>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</si>
  <si>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</si>
  <si>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</si>
  <si>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</si>
  <si>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</si>
  <si>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</si>
  <si>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</si>
  <si>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</si>
  <si>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</si>
  <si>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</si>
  <si>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</si>
  <si>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</si>
  <si>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</si>
  <si>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</si>
  <si>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</si>
  <si>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</si>
  <si>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</si>
  <si>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</si>
  <si>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</si>
  <si>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</si>
  <si>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</si>
  <si>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</si>
  <si>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</si>
  <si>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</si>
  <si>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</si>
  <si>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</si>
  <si>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</si>
  <si>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</si>
  <si>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</si>
  <si>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</si>
  <si>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</si>
  <si>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</si>
  <si>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</si>
  <si>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</si>
  <si>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</si>
  <si>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</si>
  <si>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</si>
  <si>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</si>
  <si>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</si>
  <si>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</si>
  <si>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</si>
  <si>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</si>
  <si>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</si>
  <si>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</si>
  <si>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</si>
  <si>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</si>
  <si>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</si>
  <si>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</si>
  <si>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</si>
  <si>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</si>
  <si>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</si>
  <si>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</si>
  <si>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</si>
  <si>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</si>
  <si>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</si>
  <si>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</si>
  <si>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</si>
  <si>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</si>
  <si>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</si>
  <si>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</si>
  <si>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</si>
  <si>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</si>
  <si>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</si>
  <si>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</si>
  <si>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</si>
  <si>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</si>
  <si>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</si>
  <si>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</si>
  <si>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</si>
  <si>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</si>
  <si>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</si>
  <si>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</si>
  <si>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</si>
  <si>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</si>
  <si>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</si>
  <si>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</si>
  <si>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</si>
  <si>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</si>
  <si>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</si>
  <si>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</si>
  <si>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</si>
  <si>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</si>
  <si>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</si>
  <si>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</si>
  <si>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</si>
  <si>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</si>
  <si>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</si>
  <si>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</si>
  <si>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</si>
  <si>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</si>
  <si>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</si>
  <si>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</si>
  <si>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</si>
  <si>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</si>
  <si>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</si>
  <si>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</si>
  <si>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</si>
  <si>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</si>
  <si>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</si>
  <si>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</si>
  <si>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</si>
  <si>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</si>
  <si>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</si>
  <si>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</si>
  <si>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</si>
  <si>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</si>
  <si>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</si>
  <si>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</si>
  <si>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</si>
  <si>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</si>
  <si>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</si>
  <si>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</si>
  <si>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</si>
  <si>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</si>
  <si>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</si>
  <si>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</si>
  <si>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</si>
  <si>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</si>
  <si>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</si>
  <si>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</si>
  <si>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</si>
  <si>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</si>
  <si>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</si>
  <si>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</si>
  <si>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</si>
  <si>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</si>
  <si>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</si>
  <si>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</si>
  <si>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</si>
  <si>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</si>
  <si>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</si>
  <si>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</si>
  <si>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</si>
  <si>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</si>
  <si>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</si>
  <si>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</si>
  <si>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</si>
  <si>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</si>
  <si>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</si>
  <si>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</si>
  <si>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</si>
  <si>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</si>
  <si>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</si>
  <si>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</si>
  <si>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</si>
  <si>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</si>
  <si>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</si>
  <si>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</si>
  <si>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</si>
  <si>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</si>
  <si>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</si>
  <si>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</si>
  <si>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</si>
  <si>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</si>
  <si>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</si>
  <si>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</si>
  <si>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</si>
  <si>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</si>
  <si>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</si>
  <si>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</si>
  <si>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</si>
  <si>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</si>
  <si>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</si>
  <si>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</si>
  <si>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</si>
  <si>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</si>
  <si>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</si>
  <si>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</si>
  <si>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</si>
  <si>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</si>
  <si>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</si>
  <si>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</si>
  <si>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</si>
  <si>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</si>
  <si>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</si>
  <si>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</si>
  <si>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</si>
  <si>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</si>
  <si>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</si>
  <si>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</si>
  <si>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</si>
  <si>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</si>
  <si>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</si>
  <si>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</si>
  <si>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</si>
  <si>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</si>
  <si>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</si>
  <si>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</si>
  <si>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</si>
  <si>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</si>
  <si>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</si>
  <si>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</si>
  <si>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</si>
  <si>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</si>
  <si>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</si>
  <si>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</si>
  <si>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</si>
  <si>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</si>
  <si>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</si>
  <si>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</si>
  <si>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</si>
  <si>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</si>
  <si>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</si>
  <si>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</si>
  <si>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</si>
  <si>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</si>
  <si>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</si>
  <si>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</si>
  <si>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</si>
  <si>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</si>
  <si>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</si>
  <si>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</si>
  <si>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</si>
  <si>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</si>
  <si>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</si>
  <si>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</si>
  <si>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</si>
  <si>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</si>
  <si>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</si>
  <si>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</si>
  <si>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</si>
  <si>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</si>
  <si>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</si>
  <si>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</si>
  <si>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</si>
  <si>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</si>
  <si>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</si>
  <si>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</si>
  <si>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</si>
  <si>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</si>
  <si>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</si>
  <si>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</si>
  <si>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</si>
  <si>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</si>
  <si>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</si>
  <si>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</si>
  <si>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</si>
  <si>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</si>
  <si>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</si>
  <si>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</si>
  <si>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</si>
  <si>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</si>
  <si>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</si>
  <si>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</si>
  <si>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</si>
  <si>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</si>
  <si>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</si>
  <si>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</si>
  <si>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</si>
  <si>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</si>
  <si>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</si>
  <si>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</si>
  <si>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</si>
  <si>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</si>
  <si>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</si>
  <si>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</si>
  <si>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</si>
  <si>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</si>
  <si>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</si>
  <si>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</si>
  <si>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</si>
  <si>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</si>
  <si>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</si>
  <si>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</si>
  <si>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</si>
  <si>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</si>
  <si>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</si>
  <si>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</si>
  <si>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</si>
  <si>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</si>
  <si>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</si>
  <si>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</si>
  <si>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</si>
  <si>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</si>
  <si>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</si>
  <si>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</si>
  <si>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</si>
  <si>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</si>
  <si>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</si>
  <si>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</si>
  <si>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</si>
  <si>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</si>
  <si>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</si>
  <si>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</si>
  <si>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</si>
  <si>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</si>
  <si>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</si>
  <si>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</si>
  <si>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</si>
  <si>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</si>
  <si>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</si>
  <si>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</si>
  <si>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</si>
  <si>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</si>
  <si>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</si>
  <si>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</si>
  <si>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</si>
  <si>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</si>
  <si>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</si>
  <si>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</si>
  <si>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</si>
  <si>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</si>
  <si>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</si>
  <si>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</si>
  <si>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</si>
  <si>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</si>
  <si>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</si>
  <si>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</si>
  <si>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</si>
  <si>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</si>
  <si>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</si>
  <si>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</si>
  <si>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</si>
  <si>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</si>
  <si>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</si>
  <si>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</si>
  <si>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</si>
  <si>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</si>
  <si>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</si>
  <si>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</si>
  <si>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</si>
  <si>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</si>
  <si>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</si>
  <si>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</si>
  <si>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</si>
  <si>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</si>
  <si>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</si>
  <si>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</si>
  <si>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</si>
  <si>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</si>
  <si>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</si>
  <si>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</si>
  <si>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</si>
  <si>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</si>
  <si>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</si>
  <si>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</si>
  <si>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</si>
  <si>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</si>
  <si>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</si>
  <si>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</si>
  <si>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</si>
  <si>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</si>
  <si>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</si>
  <si>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</si>
  <si>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</si>
  <si>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</si>
  <si>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</si>
  <si>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</si>
  <si>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</si>
  <si>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</si>
  <si>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</si>
  <si>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</si>
  <si>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</si>
  <si>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</si>
  <si>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</si>
  <si>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</si>
  <si>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</si>
  <si>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</si>
  <si>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</si>
  <si>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</si>
  <si>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</si>
  <si>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</si>
  <si>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</si>
  <si>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</si>
  <si>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</si>
  <si>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</si>
  <si>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</si>
  <si>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</si>
  <si>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</si>
  <si>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</si>
  <si>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</si>
  <si>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</si>
  <si>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</si>
  <si>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</si>
  <si>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</si>
  <si>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</si>
  <si>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</si>
  <si>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</si>
  <si>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</si>
  <si>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</si>
  <si>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</si>
  <si>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</si>
  <si>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</si>
  <si>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</si>
  <si>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</si>
  <si>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</si>
  <si>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</si>
  <si>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</si>
  <si>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</si>
  <si>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</si>
  <si>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</si>
  <si>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</si>
  <si>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</si>
  <si>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</si>
  <si>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</si>
  <si>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</si>
  <si>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</si>
  <si>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</si>
  <si>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</si>
  <si>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</si>
  <si>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</si>
  <si>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</si>
  <si>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</si>
  <si>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</si>
  <si>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</si>
  <si>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</si>
  <si>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</si>
  <si>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</si>
  <si>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</si>
  <si>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</si>
  <si>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</si>
  <si>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</si>
  <si>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</si>
  <si>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</si>
  <si>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</si>
  <si>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</si>
  <si>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</si>
  <si>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</si>
  <si>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</si>
  <si>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</si>
  <si>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</si>
  <si>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</si>
  <si>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</si>
  <si>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</si>
  <si>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</si>
  <si>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</si>
  <si>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</si>
  <si>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</si>
  <si>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</si>
  <si>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</si>
  <si>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</si>
  <si>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</si>
  <si>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</si>
  <si>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</si>
  <si>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</si>
  <si>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</si>
  <si>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</si>
  <si>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</si>
  <si>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</si>
  <si>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</si>
  <si>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</si>
  <si>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</si>
  <si>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</si>
  <si>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</si>
  <si>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</si>
  <si>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</si>
  <si>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</si>
  <si>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</si>
  <si>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</si>
  <si>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</si>
  <si>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</si>
  <si>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</si>
  <si>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</si>
  <si>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</si>
  <si>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</si>
  <si>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</si>
  <si>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</si>
  <si>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</si>
  <si>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</si>
  <si>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</si>
  <si>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</si>
  <si>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</si>
  <si>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</si>
  <si>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</si>
  <si>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</si>
  <si>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</si>
  <si>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</si>
  <si>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</si>
  <si>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</si>
  <si>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</si>
  <si>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</si>
  <si>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</si>
  <si>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</si>
  <si>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</si>
  <si>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</si>
  <si>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</si>
  <si>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</si>
  <si>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</si>
  <si>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</si>
  <si>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</si>
  <si>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</si>
  <si>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</si>
  <si>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</si>
  <si>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</si>
  <si>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</si>
  <si>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</si>
  <si>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</si>
  <si>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</si>
  <si>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</si>
  <si>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</si>
  <si>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</si>
  <si>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</si>
  <si>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</si>
  <si>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</si>
  <si>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</si>
  <si>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</si>
  <si>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</si>
  <si>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</si>
  <si>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</si>
  <si>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</si>
  <si>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</si>
  <si>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</si>
  <si>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</si>
  <si>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</si>
  <si>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</si>
  <si>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</si>
  <si>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</si>
  <si>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</si>
  <si>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</si>
  <si>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</si>
  <si>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</si>
  <si>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</si>
  <si>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</si>
  <si>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</si>
  <si>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</si>
  <si>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</si>
  <si>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</si>
  <si>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</si>
  <si>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</si>
  <si>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</si>
  <si>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</si>
  <si>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</si>
  <si>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</si>
  <si>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</si>
  <si>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</si>
  <si>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</si>
  <si>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</si>
  <si>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</si>
  <si>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</si>
  <si>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</si>
  <si>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</si>
  <si>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</si>
  <si>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</si>
  <si>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</si>
  <si>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</si>
  <si>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</si>
  <si>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</si>
  <si>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</si>
  <si>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</si>
  <si>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</si>
  <si>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</si>
  <si>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</si>
  <si>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</si>
  <si>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</si>
  <si>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</si>
  <si>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</si>
  <si>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</si>
  <si>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</si>
  <si>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</si>
  <si>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</si>
  <si>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</si>
  <si>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</si>
  <si>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</si>
  <si>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</si>
  <si>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</si>
  <si>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</si>
  <si>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</si>
  <si>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</si>
  <si>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</si>
  <si>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</si>
  <si>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</si>
  <si>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</si>
  <si>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</si>
  <si>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</si>
  <si>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</si>
  <si>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</si>
  <si>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</si>
  <si>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</si>
  <si>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</si>
  <si>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</si>
  <si>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</si>
  <si>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</si>
  <si>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</si>
  <si>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</si>
  <si>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</si>
  <si>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</si>
  <si>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</si>
  <si>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</si>
  <si>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</si>
  <si>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</si>
  <si>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</si>
  <si>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</si>
  <si>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</si>
  <si>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</si>
  <si>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</si>
  <si>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</si>
  <si>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</si>
  <si>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</si>
  <si>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</si>
  <si>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</si>
  <si>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</si>
  <si>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</si>
  <si>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</si>
  <si>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</si>
  <si>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</si>
  <si>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</si>
  <si>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</si>
  <si>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</si>
  <si>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</si>
  <si>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</si>
  <si>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</si>
  <si>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</si>
  <si>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</si>
  <si>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</si>
  <si>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</si>
  <si>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</si>
  <si>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</si>
  <si>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</si>
  <si>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</si>
  <si>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</si>
  <si>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</si>
  <si>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</si>
  <si>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</si>
  <si>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</si>
  <si>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</si>
  <si>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</si>
  <si>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</si>
  <si>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</si>
  <si>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</si>
  <si>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</si>
  <si>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</si>
  <si>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</si>
  <si>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</si>
  <si>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</si>
  <si>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</si>
  <si>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</si>
  <si>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</si>
  <si>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</si>
  <si>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</si>
  <si>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</si>
  <si>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</si>
  <si>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</si>
  <si>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</si>
  <si>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</si>
  <si>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</si>
  <si>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</si>
  <si>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</si>
  <si>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</si>
  <si>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</si>
  <si>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</si>
  <si>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</si>
  <si>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</si>
  <si>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</si>
  <si>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</si>
  <si>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</si>
  <si>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</si>
  <si>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</si>
  <si>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</si>
  <si>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</si>
  <si>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</si>
  <si>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</si>
  <si>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</si>
  <si>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</si>
  <si>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</si>
  <si>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</si>
  <si>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</si>
  <si>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</si>
  <si>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</si>
  <si>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</si>
  <si>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</si>
  <si>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</si>
  <si>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</si>
  <si>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</si>
  <si>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</si>
  <si>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</si>
  <si>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</si>
  <si>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</si>
  <si>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</si>
  <si>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</si>
  <si>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</si>
  <si>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</si>
  <si>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</si>
  <si>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</si>
  <si>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</si>
  <si>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</si>
  <si>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</si>
  <si>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</si>
  <si>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</si>
  <si>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</si>
  <si>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</si>
  <si>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</si>
  <si>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</si>
  <si>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</si>
  <si>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</si>
  <si>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</si>
  <si>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</si>
  <si>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</si>
  <si>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</si>
  <si>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</si>
  <si>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</si>
  <si>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</si>
  <si>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</si>
  <si>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</si>
  <si>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</si>
  <si>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</si>
  <si>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</si>
  <si>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</si>
  <si>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</si>
  <si>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</si>
  <si>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</si>
  <si>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</si>
  <si>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</si>
  <si>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</si>
  <si>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</si>
  <si>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</si>
  <si>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</si>
  <si>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</si>
  <si>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</si>
  <si>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</si>
  <si>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</si>
  <si>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</si>
  <si>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</si>
  <si>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</si>
  <si>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</si>
  <si>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</si>
  <si>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</si>
  <si>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</si>
  <si>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</si>
  <si>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</si>
  <si>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</si>
  <si>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</si>
  <si>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</si>
  <si>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</si>
  <si>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</si>
  <si>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</si>
  <si>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</si>
  <si>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</si>
  <si>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</si>
  <si>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</si>
  <si>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</si>
  <si>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</si>
  <si>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</si>
  <si>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</si>
  <si>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</si>
  <si>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</si>
  <si>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</si>
  <si>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</si>
  <si>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</si>
  <si>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</si>
  <si>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</si>
  <si>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</si>
  <si>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</si>
  <si>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</si>
  <si>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</si>
  <si>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</si>
  <si>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</si>
  <si>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</si>
  <si>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</si>
  <si>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</si>
  <si>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</si>
  <si>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</si>
  <si>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</si>
  <si>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</si>
  <si>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</si>
  <si>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</si>
  <si>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</si>
  <si>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</si>
  <si>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</si>
  <si>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</si>
  <si>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</si>
  <si>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</si>
  <si>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</si>
  <si>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</si>
  <si>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</si>
  <si>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</si>
  <si>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</si>
  <si>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</si>
  <si>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</si>
  <si>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</si>
  <si>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</si>
  <si>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</si>
  <si>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</si>
  <si>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</si>
  <si>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</si>
  <si>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</si>
  <si>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</si>
  <si>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</si>
  <si>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</si>
  <si>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</si>
  <si>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</si>
  <si>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</si>
  <si>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</si>
  <si>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</si>
  <si>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</si>
  <si>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</si>
  <si>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</si>
  <si>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</si>
  <si>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</si>
  <si>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</si>
  <si>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</si>
  <si>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</si>
  <si>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</si>
  <si>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</si>
  <si>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</si>
  <si>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</si>
  <si>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</si>
  <si>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</si>
  <si>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</si>
  <si>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</si>
  <si>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</si>
  <si>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</si>
  <si>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</si>
  <si>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</si>
  <si>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</si>
  <si>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</si>
  <si>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</si>
  <si>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</si>
  <si>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</si>
  <si>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</si>
  <si>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</si>
  <si>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</si>
  <si>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</si>
  <si>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</si>
  <si>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</si>
  <si>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</si>
  <si>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</si>
  <si>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</si>
  <si>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</si>
  <si>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</si>
  <si>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</si>
  <si>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</si>
  <si>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</si>
  <si>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</si>
  <si>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</si>
  <si>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</si>
  <si>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</si>
  <si>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</si>
  <si>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</si>
  <si>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</si>
  <si>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</si>
  <si>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</si>
  <si>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</si>
  <si>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</si>
  <si>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</si>
  <si>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</si>
  <si>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</si>
  <si>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</si>
  <si>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</si>
  <si>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</si>
  <si>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</si>
  <si>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</si>
  <si>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</si>
  <si>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</si>
  <si>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</si>
  <si>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</si>
  <si>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</si>
  <si>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</si>
  <si>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</si>
  <si>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</si>
  <si>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</si>
  <si>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</si>
  <si>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</si>
  <si>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</si>
  <si>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</si>
  <si>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</si>
  <si>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</si>
  <si>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</si>
  <si>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</si>
  <si>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</si>
  <si>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</si>
  <si>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</si>
  <si>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</si>
  <si>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</si>
  <si>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</si>
  <si>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</si>
  <si>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</si>
  <si>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</si>
  <si>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</si>
  <si>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</si>
  <si>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</si>
  <si>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</si>
  <si>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</si>
  <si>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</si>
  <si>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</si>
  <si>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</si>
  <si>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</si>
  <si>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</si>
  <si>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</si>
  <si>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</si>
  <si>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</si>
  <si>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</si>
  <si>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</si>
  <si>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</si>
  <si>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</si>
  <si>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</si>
  <si>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</si>
  <si>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</si>
  <si>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</si>
  <si>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</si>
  <si>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</si>
  <si>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</si>
  <si>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</si>
  <si>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</si>
  <si>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</si>
  <si>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</si>
  <si>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</si>
  <si>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</si>
  <si>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</si>
  <si>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</si>
  <si>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</si>
  <si>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</si>
  <si>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</si>
  <si>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</si>
  <si>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</si>
  <si>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</si>
  <si>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</si>
  <si>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</si>
  <si>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</si>
  <si>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</si>
  <si>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</si>
  <si>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</si>
  <si>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</si>
  <si>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</si>
  <si>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</si>
  <si>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</si>
  <si>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</si>
  <si>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</si>
  <si>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</si>
  <si>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</si>
  <si>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</si>
  <si>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</si>
  <si>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</si>
  <si>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</si>
  <si>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</si>
  <si>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</si>
  <si>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</si>
  <si>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</si>
  <si>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</si>
  <si>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</si>
  <si>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</si>
  <si>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</si>
  <si>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</si>
  <si>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</si>
  <si>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</si>
  <si>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</si>
  <si>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</si>
  <si>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</si>
  <si>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</si>
  <si>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</si>
  <si>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</si>
  <si>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</si>
  <si>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</si>
  <si>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</si>
  <si>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</si>
  <si>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</si>
  <si>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</si>
  <si>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</si>
  <si>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</si>
  <si>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</si>
  <si>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</si>
  <si>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</si>
  <si>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</si>
  <si>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</si>
  <si>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</si>
  <si>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</si>
  <si>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</si>
  <si>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</si>
  <si>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</si>
  <si>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</si>
  <si>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</si>
  <si>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</si>
  <si>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</si>
  <si>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</si>
  <si>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</si>
  <si>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</si>
  <si>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</si>
  <si>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</si>
  <si>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</si>
  <si>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</si>
  <si>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</si>
  <si>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</si>
  <si>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</si>
  <si>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</si>
  <si>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</si>
  <si>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</si>
  <si>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</si>
  <si>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</si>
  <si>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</si>
  <si>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</si>
  <si>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</si>
  <si>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</si>
  <si>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</si>
  <si>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</si>
  <si>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</si>
  <si>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</si>
  <si>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</si>
  <si>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</si>
  <si>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</si>
  <si>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</si>
  <si>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</si>
  <si>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</si>
  <si>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</si>
  <si>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</si>
  <si>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</si>
  <si>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</si>
  <si>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</si>
  <si>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</si>
  <si>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</si>
  <si>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</si>
  <si>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</si>
  <si>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</si>
  <si>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</si>
  <si>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</si>
  <si>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</si>
  <si>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</si>
  <si>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</si>
  <si>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</si>
  <si>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</si>
  <si>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</si>
  <si>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</si>
  <si>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</si>
  <si>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</si>
  <si>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</si>
  <si>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</si>
  <si>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</si>
  <si>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</si>
  <si>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</si>
  <si>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</si>
  <si>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</si>
  <si>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</si>
  <si>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</si>
  <si>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</si>
  <si>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</si>
  <si>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</si>
  <si>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</si>
  <si>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</si>
  <si>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</si>
  <si>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</si>
  <si>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</si>
  <si>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</si>
  <si>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</si>
  <si>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</si>
  <si>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</si>
  <si>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</si>
  <si>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</si>
  <si>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</si>
  <si>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</si>
  <si>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</si>
  <si>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</si>
  <si>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</si>
  <si>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</si>
  <si>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</si>
  <si>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</si>
  <si>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</si>
  <si>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</si>
  <si>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</si>
  <si>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</si>
  <si>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</si>
  <si>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</si>
  <si>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</si>
  <si>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</si>
  <si>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</si>
  <si>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</si>
  <si>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</si>
  <si>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</si>
  <si>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</si>
  <si>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</si>
  <si>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</si>
  <si>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</si>
  <si>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</si>
  <si>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</si>
  <si>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</si>
  <si>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</si>
  <si>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</si>
  <si>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</si>
  <si>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</si>
  <si>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</si>
  <si>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</si>
  <si>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</si>
  <si>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</si>
  <si>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</si>
  <si>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</si>
  <si>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</si>
  <si>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</si>
  <si>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</si>
  <si>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</si>
  <si>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</si>
  <si>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</si>
  <si>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</si>
  <si>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</si>
  <si>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</si>
  <si>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</si>
  <si>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</si>
  <si>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</si>
  <si>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</si>
  <si>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</si>
  <si>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</si>
  <si>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</si>
  <si>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</si>
  <si>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</si>
  <si>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</si>
  <si>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</si>
  <si>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</si>
  <si>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</si>
  <si>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</si>
  <si>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</si>
  <si>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</si>
  <si>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</si>
  <si>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</si>
  <si>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</si>
  <si>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</si>
  <si>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</si>
  <si>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</si>
  <si>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</si>
  <si>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</si>
  <si>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</si>
  <si>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</si>
  <si>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</si>
  <si>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</si>
  <si>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</si>
  <si>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</si>
  <si>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</si>
  <si>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</si>
  <si>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</si>
  <si>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</si>
  <si>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</si>
  <si>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</si>
  <si>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</si>
  <si>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</si>
  <si>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</si>
  <si>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</si>
  <si>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</si>
  <si>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</si>
  <si>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</si>
  <si>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</si>
  <si>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</si>
  <si>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</si>
  <si>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</si>
  <si>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</si>
  <si>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</si>
  <si>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</si>
  <si>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</si>
  <si>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</si>
  <si>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</si>
  <si>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</si>
  <si>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</si>
  <si>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</si>
  <si>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</si>
  <si>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</si>
  <si>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</si>
  <si>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</si>
  <si>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</si>
  <si>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</si>
  <si>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</si>
  <si>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</si>
  <si>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</si>
  <si>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</si>
  <si>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</si>
  <si>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</si>
  <si>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</si>
  <si>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</si>
  <si>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</si>
  <si>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</si>
  <si>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</si>
  <si>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</si>
  <si>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</si>
  <si>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</si>
  <si>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</si>
  <si>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</si>
  <si>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</si>
  <si>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</si>
  <si>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</si>
  <si>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</si>
  <si>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</si>
  <si>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</si>
  <si>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</si>
  <si>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</si>
  <si>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</si>
  <si>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</si>
  <si>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</si>
  <si>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</si>
  <si>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</si>
  <si>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</si>
  <si>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</si>
  <si>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</si>
  <si>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</si>
  <si>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</si>
  <si>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</si>
  <si>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</si>
  <si>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</si>
  <si>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</si>
  <si>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</si>
  <si>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</si>
  <si>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</si>
  <si>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</si>
  <si>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</si>
  <si>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</si>
  <si>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</si>
  <si>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</si>
  <si>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</si>
  <si>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</si>
  <si>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</si>
  <si>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</si>
  <si>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</si>
  <si>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</si>
  <si>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</si>
  <si>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</si>
  <si>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</si>
  <si>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</si>
  <si>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</si>
  <si>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</si>
  <si>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</si>
  <si>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</si>
  <si>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</si>
  <si>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</si>
  <si>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</si>
  <si>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</si>
  <si>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</si>
  <si>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</si>
  <si>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</si>
  <si>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</si>
  <si>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</si>
  <si>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</si>
  <si>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</si>
  <si>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</si>
  <si>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</si>
  <si>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</si>
  <si>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</si>
  <si>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</si>
  <si>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</si>
  <si>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</si>
  <si>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</si>
  <si>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</si>
  <si>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</si>
  <si>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</si>
  <si>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</si>
  <si>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</si>
  <si>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</si>
  <si>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</si>
  <si>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</si>
  <si>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</si>
  <si>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</si>
  <si>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</si>
  <si>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</si>
  <si>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</si>
  <si>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</si>
  <si>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</si>
  <si>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</si>
  <si>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</si>
  <si>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</si>
  <si>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</si>
  <si>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</si>
  <si>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</si>
  <si>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</si>
  <si>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</si>
  <si>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</si>
  <si>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</si>
  <si>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</si>
  <si>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</si>
  <si>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</si>
  <si>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</si>
  <si>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</si>
  <si>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</si>
  <si>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</si>
  <si>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</si>
  <si>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</si>
  <si>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</si>
  <si>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</si>
  <si>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</si>
  <si>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</si>
  <si>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</si>
  <si>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</si>
  <si>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</si>
  <si>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</si>
  <si>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</si>
  <si>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</si>
  <si>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</si>
  <si>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</si>
  <si>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</si>
  <si>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</si>
  <si>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</si>
  <si>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</si>
  <si>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</si>
  <si>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</si>
  <si>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</si>
  <si>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</si>
  <si>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</si>
  <si>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</si>
  <si>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</si>
  <si>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</si>
  <si>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</si>
  <si>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</si>
  <si>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</si>
  <si>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</si>
  <si>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</si>
  <si>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</si>
  <si>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</si>
  <si>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</si>
  <si>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</si>
  <si>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</si>
  <si>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</si>
  <si>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</si>
  <si>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</si>
  <si>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</si>
  <si>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</si>
  <si>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</si>
  <si>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</si>
  <si>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</si>
  <si>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</si>
  <si>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</si>
  <si>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</si>
  <si>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</si>
  <si>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</si>
  <si>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</si>
  <si>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</si>
  <si>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</si>
  <si>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</si>
  <si>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</si>
  <si>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</si>
  <si>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</si>
  <si>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</si>
  <si>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</si>
  <si>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</si>
  <si>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</si>
  <si>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</si>
  <si>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</si>
  <si>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</si>
  <si>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</si>
  <si>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</si>
  <si>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</si>
  <si>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</si>
  <si>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</si>
  <si>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</si>
  <si>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</si>
  <si>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</si>
  <si>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</si>
  <si>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</si>
  <si>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</si>
  <si>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</si>
  <si>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</si>
  <si>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</si>
  <si>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</si>
  <si>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</si>
  <si>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</si>
  <si>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</si>
  <si>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</si>
  <si>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</si>
  <si>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</si>
  <si>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</si>
  <si>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</si>
  <si>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</si>
  <si>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</si>
  <si>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</si>
  <si>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</si>
  <si>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</si>
  <si>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</si>
  <si>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</si>
  <si>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</si>
  <si>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</si>
  <si>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</si>
  <si>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</si>
  <si>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</si>
  <si>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</si>
  <si>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</si>
  <si>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</si>
  <si>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</si>
  <si>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</si>
  <si>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</si>
  <si>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</si>
  <si>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</si>
  <si>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</si>
  <si>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</si>
  <si>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</si>
  <si>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</si>
  <si>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</si>
  <si>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</si>
  <si>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</si>
  <si>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</si>
  <si>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</si>
  <si>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</si>
  <si>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</si>
  <si>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</si>
  <si>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</si>
  <si>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</si>
  <si>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</si>
  <si>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</si>
  <si>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</si>
  <si>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</si>
  <si>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</si>
  <si>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</si>
  <si>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</si>
  <si>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</si>
  <si>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</si>
  <si>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</si>
  <si>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</si>
  <si>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</si>
  <si>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</si>
  <si>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</si>
  <si>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</si>
  <si>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</si>
  <si>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</si>
  <si>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</si>
  <si>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</si>
  <si>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</si>
  <si>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</si>
  <si>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</si>
  <si>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</si>
  <si>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</si>
  <si>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</si>
  <si>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</si>
  <si>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</si>
  <si>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</si>
  <si>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</si>
  <si>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</si>
  <si>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</si>
  <si>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</si>
  <si>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</si>
  <si>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</si>
  <si>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</si>
  <si>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</si>
  <si>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</si>
  <si>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</si>
  <si>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</si>
  <si>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</si>
  <si>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</si>
  <si>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</si>
  <si>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</si>
  <si>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</si>
  <si>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</si>
  <si>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</si>
  <si>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</si>
  <si>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</si>
  <si>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</si>
  <si>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</si>
  <si>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</si>
  <si>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</si>
  <si>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</si>
  <si>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</si>
  <si>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</si>
  <si>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</si>
  <si>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</si>
  <si>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</si>
  <si>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</si>
  <si>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</si>
  <si>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</si>
  <si>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</si>
  <si>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</si>
  <si>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</si>
  <si>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</si>
  <si>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</si>
  <si>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</si>
  <si>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</si>
  <si>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</si>
  <si>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</si>
  <si>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</si>
  <si>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</si>
  <si>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</si>
  <si>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</si>
  <si>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</si>
  <si>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</si>
  <si>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</si>
  <si>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</si>
  <si>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</si>
  <si>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</si>
  <si>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</si>
  <si>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</si>
  <si>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</si>
  <si>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</si>
  <si>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</si>
  <si>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</si>
  <si>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</si>
  <si>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</si>
  <si>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</si>
  <si>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</si>
  <si>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</si>
  <si>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</si>
  <si>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</si>
  <si>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</si>
  <si>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</si>
  <si>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</si>
  <si>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</si>
  <si>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</si>
  <si>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</si>
  <si>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</si>
  <si>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</si>
  <si>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</si>
  <si>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</si>
  <si>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</si>
  <si>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</si>
  <si>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</si>
  <si>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</si>
  <si>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</si>
  <si>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</si>
  <si>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</si>
  <si>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</si>
  <si>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</si>
  <si>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</si>
  <si>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</si>
  <si>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</si>
  <si>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</si>
  <si>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</si>
  <si>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</si>
  <si>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</si>
  <si>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</si>
  <si>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</si>
  <si>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</si>
  <si>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</si>
  <si>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</si>
  <si>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</si>
  <si>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</si>
  <si>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</si>
  <si>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</si>
  <si>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</si>
  <si>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</si>
  <si>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</si>
  <si>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</si>
  <si>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</si>
  <si>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</si>
  <si>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</si>
  <si>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</si>
  <si>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</si>
  <si>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</si>
  <si>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</si>
  <si>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</si>
  <si>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</si>
  <si>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</si>
  <si>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</si>
  <si>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</si>
  <si>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</si>
  <si>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</si>
  <si>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</si>
  <si>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</si>
  <si>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</si>
  <si>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</si>
  <si>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</si>
  <si>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</si>
  <si>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</si>
  <si>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</si>
  <si>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</si>
  <si>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</si>
  <si>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</si>
  <si>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</si>
  <si>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</si>
  <si>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</si>
  <si>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</si>
  <si>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</si>
  <si>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</si>
  <si>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</si>
  <si>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</si>
  <si>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</si>
  <si>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</si>
  <si>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</si>
  <si>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</si>
  <si>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</si>
  <si>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</si>
  <si>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</si>
  <si>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</si>
  <si>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</si>
  <si>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</si>
  <si>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</si>
  <si>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</si>
  <si>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</si>
  <si>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</si>
  <si>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</si>
  <si>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</si>
  <si>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</si>
  <si>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</si>
  <si>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</si>
  <si>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</si>
  <si>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</si>
  <si>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</si>
  <si>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</si>
  <si>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</si>
  <si>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</si>
  <si>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</si>
  <si>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</si>
  <si>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</si>
  <si>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</si>
  <si>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</si>
  <si>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</si>
  <si>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</si>
  <si>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</si>
  <si>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</si>
  <si>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</si>
  <si>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</si>
  <si>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</si>
  <si>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</si>
  <si>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</si>
  <si>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</si>
  <si>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</si>
  <si>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</si>
  <si>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</si>
  <si>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</si>
  <si>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</si>
  <si>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</si>
  <si>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</si>
  <si>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</si>
  <si>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</si>
  <si>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</si>
  <si>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</si>
  <si>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</si>
  <si>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</si>
  <si>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</si>
  <si>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</si>
  <si>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</si>
  <si>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</si>
  <si>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</si>
  <si>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</si>
  <si>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</si>
  <si>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</si>
  <si>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</si>
  <si>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</si>
  <si>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</si>
  <si>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</si>
  <si>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</si>
  <si>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</si>
  <si>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</si>
  <si>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</si>
  <si>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</si>
  <si>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</si>
  <si>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</si>
  <si>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</si>
  <si>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</si>
  <si>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</si>
  <si>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</si>
  <si>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</si>
  <si>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</si>
  <si>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</si>
  <si>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</si>
  <si>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</si>
  <si>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</si>
  <si>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</si>
  <si>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</si>
  <si>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</si>
  <si>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</si>
  <si>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</si>
  <si>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</si>
  <si>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</si>
  <si>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</si>
  <si>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</si>
  <si>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</si>
  <si>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</si>
  <si>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</si>
  <si>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</si>
  <si>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</si>
  <si>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</si>
  <si>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</si>
  <si>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</si>
  <si>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</si>
  <si>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</si>
  <si>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</si>
  <si>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</si>
  <si>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</si>
  <si>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</si>
  <si>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</si>
  <si>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</si>
  <si>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</si>
  <si>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</si>
  <si>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</si>
  <si>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</si>
  <si>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</si>
  <si>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</si>
  <si>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</si>
  <si>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</si>
  <si>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</si>
  <si>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</si>
  <si>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</si>
  <si>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</si>
  <si>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</si>
  <si>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</si>
  <si>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</si>
  <si>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</si>
  <si>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</si>
  <si>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</si>
  <si>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</si>
  <si>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</si>
  <si>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</si>
  <si>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</si>
  <si>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</si>
  <si>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</si>
  <si>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</si>
  <si>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</si>
  <si>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</si>
  <si>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</si>
  <si>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</si>
  <si>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</si>
  <si>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</si>
  <si>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</si>
  <si>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</si>
  <si>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</si>
  <si>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</si>
  <si>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</si>
  <si>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</si>
  <si>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</si>
  <si>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</si>
  <si>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</si>
  <si>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</si>
  <si>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</si>
  <si>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</si>
  <si>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</si>
  <si>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</si>
  <si>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</si>
  <si>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</si>
  <si>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</si>
  <si>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</si>
  <si>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</si>
  <si>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</si>
  <si>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</si>
  <si>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</si>
  <si>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</si>
  <si>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</si>
  <si>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</si>
  <si>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</si>
  <si>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</si>
  <si>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</si>
  <si>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</si>
  <si>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</si>
  <si>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</si>
  <si>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</si>
  <si>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</si>
  <si>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</si>
  <si>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</si>
  <si>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</si>
  <si>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</si>
  <si>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</si>
  <si>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</si>
  <si>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</si>
  <si>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</si>
  <si>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</si>
  <si>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</si>
  <si>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</si>
  <si>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</si>
  <si>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</si>
  <si>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</si>
  <si>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</si>
  <si>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</si>
  <si>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</si>
  <si>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</si>
  <si>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</si>
  <si>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</si>
  <si>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</si>
  <si>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</si>
  <si>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</si>
  <si>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</si>
  <si>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</si>
  <si>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</si>
  <si>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</si>
  <si>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</si>
  <si>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</si>
  <si>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</si>
  <si>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</si>
  <si>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</si>
  <si>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</si>
  <si>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</si>
  <si>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</si>
  <si>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</si>
  <si>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</si>
  <si>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</si>
  <si>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</si>
  <si>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</si>
  <si>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</si>
  <si>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</si>
  <si>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</si>
  <si>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</si>
  <si>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</si>
  <si>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</si>
  <si>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</si>
  <si>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</si>
  <si>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</si>
  <si>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</si>
  <si>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</si>
  <si>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</si>
  <si>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</si>
  <si>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</si>
  <si>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</si>
  <si>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</si>
  <si>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</si>
  <si>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</si>
  <si>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</si>
  <si>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</si>
  <si>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</si>
  <si>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</si>
  <si>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</si>
  <si>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</si>
  <si>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</si>
  <si>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</si>
  <si>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</si>
  <si>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</si>
  <si>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</si>
  <si>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</si>
  <si>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</si>
  <si>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</si>
  <si>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</si>
  <si>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</si>
  <si>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</si>
  <si>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</si>
  <si>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</si>
  <si>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</si>
  <si>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</si>
  <si>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</si>
  <si>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</si>
  <si>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</si>
  <si>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</si>
  <si>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</si>
  <si>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</si>
  <si>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</si>
  <si>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</si>
  <si>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</si>
  <si>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</si>
  <si>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</si>
  <si>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</si>
  <si>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</si>
  <si>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</si>
  <si>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</si>
  <si>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</si>
  <si>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</si>
  <si>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</si>
  <si>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</si>
  <si>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</si>
  <si>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</si>
  <si>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</si>
  <si>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</si>
  <si>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</si>
  <si>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</si>
  <si>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</si>
  <si>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</si>
  <si>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</si>
  <si>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</si>
  <si>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</si>
  <si>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</si>
  <si>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</si>
  <si>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</si>
  <si>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</si>
  <si>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</si>
  <si>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</si>
  <si>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</si>
  <si>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</si>
  <si>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</si>
  <si>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</si>
  <si>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</si>
  <si>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</si>
  <si>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</si>
  <si>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</si>
  <si>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</si>
  <si>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</si>
  <si>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</si>
  <si>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</si>
  <si>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</si>
  <si>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</si>
  <si>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</si>
  <si>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</si>
  <si>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</si>
  <si>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</si>
  <si>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</si>
  <si>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</si>
  <si>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</si>
  <si>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</si>
  <si>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</si>
  <si>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</si>
  <si>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</si>
  <si>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</si>
  <si>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</si>
  <si>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</si>
  <si>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</si>
  <si>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</si>
  <si>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</si>
  <si>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</si>
  <si>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</si>
  <si>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</si>
  <si>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</si>
  <si>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</si>
  <si>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</si>
  <si>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</si>
  <si>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</si>
  <si>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</si>
  <si>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</si>
  <si>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</si>
  <si>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</si>
  <si>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</si>
  <si>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</si>
  <si>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</si>
  <si>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</si>
  <si>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</si>
  <si>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</si>
  <si>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</si>
  <si>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</si>
  <si>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</si>
  <si>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</si>
  <si>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</si>
  <si>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</si>
  <si>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</si>
  <si>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</si>
  <si>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</si>
  <si>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</si>
  <si>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</si>
  <si>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</si>
  <si>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</si>
  <si>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</si>
  <si>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</si>
  <si>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</si>
  <si>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</si>
  <si>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</si>
  <si>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</si>
  <si>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</si>
  <si>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</si>
  <si>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</si>
  <si>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</si>
  <si>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</si>
  <si>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</si>
  <si>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</si>
  <si>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</si>
  <si>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</si>
  <si>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</si>
  <si>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</si>
  <si>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</si>
  <si>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</si>
  <si>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</si>
  <si>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</si>
  <si>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</si>
  <si>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</si>
  <si>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</si>
  <si>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</si>
  <si>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</si>
  <si>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</si>
  <si>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</si>
  <si>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</si>
  <si>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</si>
  <si>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</si>
  <si>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</si>
  <si>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</si>
  <si>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</si>
  <si>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</si>
  <si>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</si>
  <si>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</si>
  <si>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</si>
  <si>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</si>
  <si>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</si>
  <si>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</si>
  <si>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</si>
  <si>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</si>
  <si>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</si>
  <si>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</si>
  <si>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</si>
  <si>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</si>
  <si>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</si>
  <si>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</si>
  <si>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</si>
  <si>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</si>
  <si>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</si>
  <si>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</si>
  <si>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</si>
  <si>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</si>
  <si>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</si>
  <si>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</si>
  <si>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</si>
  <si>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</si>
  <si>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</si>
  <si>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</si>
  <si>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</si>
  <si>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</si>
  <si>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</si>
  <si>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</si>
  <si>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</si>
  <si>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</si>
  <si>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</si>
  <si>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</si>
  <si>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</si>
  <si>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</si>
  <si>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</si>
  <si>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</si>
  <si>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</si>
  <si>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</si>
  <si>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</si>
  <si>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</si>
  <si>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</si>
  <si>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</si>
  <si>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</si>
  <si>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</si>
  <si>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</si>
  <si>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</si>
  <si>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</si>
  <si>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</si>
  <si>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</si>
  <si>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</si>
  <si>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</si>
  <si>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</si>
  <si>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</si>
  <si>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</si>
  <si>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</si>
  <si>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</si>
  <si>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</si>
  <si>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</si>
  <si>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</si>
  <si>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</si>
  <si>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</si>
  <si>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</si>
  <si>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</si>
  <si>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</si>
  <si>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</si>
  <si>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</si>
  <si>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</si>
  <si>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</si>
  <si>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</si>
  <si>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</si>
  <si>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</si>
  <si>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</si>
  <si>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</si>
  <si>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</si>
  <si>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</si>
  <si>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</si>
  <si>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</si>
  <si>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</si>
  <si>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</si>
  <si>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</si>
  <si>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</si>
  <si>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</si>
  <si>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</si>
  <si>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</si>
  <si>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</si>
  <si>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</si>
  <si>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</si>
  <si>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</si>
  <si>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</si>
  <si>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</si>
  <si>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</si>
  <si>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</si>
  <si>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</si>
  <si>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</si>
  <si>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</si>
  <si>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</si>
  <si>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</si>
  <si>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</si>
  <si>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</si>
  <si>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</si>
  <si>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</si>
  <si>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</si>
  <si>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</si>
  <si>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</si>
  <si>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</si>
  <si>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</si>
  <si>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</si>
  <si>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</si>
  <si>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</si>
  <si>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</si>
  <si>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</si>
  <si>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</si>
  <si>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</si>
  <si>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</si>
  <si>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</si>
  <si>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</si>
  <si>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</si>
  <si>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</si>
  <si>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</si>
  <si>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</si>
  <si>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</si>
  <si>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</si>
  <si>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</si>
  <si>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</si>
  <si>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</si>
  <si>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</si>
  <si>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</si>
  <si>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</si>
  <si>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</si>
  <si>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</si>
  <si>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</si>
  <si>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</si>
  <si>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</si>
  <si>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</si>
  <si>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</si>
  <si>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</si>
  <si>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</si>
  <si>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</si>
  <si>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</si>
  <si>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</si>
  <si>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</si>
  <si>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</si>
  <si>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</si>
  <si>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</si>
  <si>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</si>
  <si>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</si>
  <si>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</si>
  <si>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</si>
  <si>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</si>
  <si>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</si>
  <si>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</si>
  <si>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</si>
  <si>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</si>
  <si>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</si>
  <si>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</si>
  <si>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</si>
  <si>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</si>
  <si>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</si>
  <si>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</si>
  <si>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</si>
  <si>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</si>
  <si>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</si>
  <si>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</si>
  <si>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</si>
  <si>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</si>
  <si>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</si>
  <si>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</si>
  <si>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</si>
  <si>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</si>
  <si>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</si>
  <si>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</si>
  <si>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</si>
  <si>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</si>
  <si>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</si>
  <si>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</si>
  <si>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</si>
  <si>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</si>
  <si>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</si>
  <si>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</si>
  <si>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</si>
  <si>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</si>
  <si>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</si>
  <si>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</si>
  <si>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</si>
  <si>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</si>
  <si>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</si>
  <si>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</si>
  <si>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</si>
  <si>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</si>
  <si>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</si>
  <si>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</si>
  <si>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</si>
  <si>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</si>
  <si>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</si>
  <si>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</si>
  <si>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</si>
  <si>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</si>
  <si>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</si>
  <si>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</si>
  <si>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</si>
  <si>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</si>
  <si>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</si>
  <si>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</si>
  <si>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</si>
  <si>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</si>
  <si>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</si>
  <si>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</si>
  <si>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</si>
  <si>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</si>
  <si>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</si>
  <si>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</si>
  <si>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</si>
  <si>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</si>
  <si>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</si>
  <si>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</si>
  <si>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</si>
  <si>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</si>
  <si>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</si>
  <si>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</si>
  <si>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</si>
  <si>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</si>
  <si>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</si>
  <si>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</si>
  <si>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</si>
  <si>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</si>
  <si>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</si>
  <si>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</si>
  <si>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</si>
  <si>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</si>
  <si>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</si>
  <si>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</si>
  <si>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</si>
  <si>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</si>
  <si>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</si>
  <si>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</si>
  <si>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</si>
  <si>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</si>
  <si>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</si>
  <si>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</si>
  <si>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</si>
  <si>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</si>
  <si>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</si>
  <si>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</si>
  <si>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</si>
  <si>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</si>
  <si>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</si>
  <si>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</si>
  <si>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</si>
  <si>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</si>
  <si>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</si>
  <si>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</si>
  <si>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</si>
  <si>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</si>
  <si>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</si>
  <si>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</si>
  <si>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</si>
  <si>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</si>
  <si>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</si>
  <si>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</si>
  <si>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</si>
  <si>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</si>
  <si>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</si>
  <si>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</si>
  <si>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</si>
  <si>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</si>
  <si>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</si>
  <si>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</si>
  <si>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</si>
  <si>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</si>
  <si>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</si>
  <si>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</si>
  <si>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</si>
  <si>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</si>
  <si>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</si>
  <si>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</si>
  <si>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</si>
  <si>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</si>
  <si>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</si>
  <si>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</si>
  <si>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</si>
  <si>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</si>
  <si>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</si>
  <si>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</si>
  <si>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</si>
  <si>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</si>
  <si>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</si>
  <si>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</si>
  <si>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</si>
  <si>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</si>
  <si>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</si>
  <si>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</si>
  <si>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</si>
  <si>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</si>
  <si>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</si>
  <si>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</si>
  <si>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</si>
  <si>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</si>
  <si>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</si>
  <si>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</si>
  <si>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</si>
  <si>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</si>
  <si>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</si>
  <si>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</si>
  <si>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</si>
  <si>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</si>
  <si>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</si>
  <si>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</si>
  <si>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</si>
  <si>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</si>
  <si>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</si>
  <si>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</si>
  <si>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</si>
  <si>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</si>
  <si>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</si>
  <si>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</si>
  <si>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</si>
  <si>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</si>
  <si>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</si>
  <si>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</si>
  <si>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</si>
  <si>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</si>
  <si>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</si>
  <si>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</si>
  <si>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</si>
  <si>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</si>
  <si>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</si>
  <si>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</si>
  <si>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</si>
  <si>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</si>
  <si>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</si>
  <si>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</si>
  <si>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</si>
  <si>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</si>
  <si>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</si>
  <si>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</si>
  <si>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</si>
  <si>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</si>
  <si>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</si>
  <si>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</si>
  <si>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</si>
  <si>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</si>
  <si>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</si>
  <si>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</si>
  <si>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</si>
  <si>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</si>
  <si>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</si>
  <si>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</si>
  <si>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</si>
  <si>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</si>
  <si>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</si>
  <si>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</si>
  <si>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</si>
  <si>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</si>
  <si>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</si>
  <si>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</si>
  <si>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</si>
  <si>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</si>
  <si>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</si>
  <si>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</si>
  <si>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</si>
  <si>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</si>
  <si>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</si>
  <si>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</si>
  <si>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</si>
  <si>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</si>
  <si>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</si>
  <si>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</si>
  <si>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</si>
  <si>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</si>
  <si>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</si>
  <si>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</si>
  <si>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</si>
  <si>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</si>
  <si>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</si>
  <si>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</si>
  <si>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</si>
  <si>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</si>
  <si>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</si>
  <si>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</si>
  <si>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</si>
  <si>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</si>
  <si>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</si>
  <si>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</si>
  <si>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</si>
  <si>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</si>
  <si>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</si>
  <si>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</si>
  <si>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</si>
  <si>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</si>
  <si>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</si>
  <si>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</si>
  <si>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</si>
  <si>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</si>
  <si>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</si>
  <si>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</si>
  <si>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</si>
  <si>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</si>
  <si>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</si>
  <si>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</si>
  <si>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</si>
  <si>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</si>
  <si>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</si>
  <si>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</si>
  <si>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</si>
  <si>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</si>
  <si>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</si>
  <si>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</si>
  <si>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</si>
  <si>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</si>
  <si>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</si>
  <si>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</si>
  <si>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</si>
  <si>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</si>
  <si>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</si>
  <si>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</si>
  <si>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</si>
  <si>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</si>
  <si>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</si>
  <si>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</si>
  <si>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</si>
  <si>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</si>
  <si>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</si>
  <si>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</si>
  <si>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</si>
  <si>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</si>
  <si>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</si>
  <si>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</si>
  <si>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</si>
  <si>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</si>
  <si>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</si>
  <si>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</si>
  <si>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</si>
  <si>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</si>
  <si>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</si>
  <si>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</si>
  <si>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</si>
  <si>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</si>
  <si>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</si>
  <si>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</si>
  <si>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</si>
  <si>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</si>
  <si>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</si>
  <si>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</si>
  <si>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</si>
  <si>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</si>
  <si>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</si>
  <si>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</si>
  <si>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</si>
  <si>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</si>
  <si>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</si>
  <si>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</si>
  <si>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</si>
  <si>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</si>
  <si>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</si>
  <si>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</si>
  <si>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</si>
  <si>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</si>
  <si>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</si>
  <si>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</si>
  <si>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</si>
  <si>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</si>
  <si>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</si>
  <si>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</si>
  <si>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</si>
  <si>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</si>
  <si>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</si>
  <si>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</si>
  <si>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</si>
  <si>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</si>
  <si>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</si>
  <si>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</si>
  <si>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</si>
  <si>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</si>
  <si>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</si>
  <si>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</si>
  <si>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</si>
  <si>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</si>
  <si>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</si>
  <si>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</si>
  <si>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</si>
  <si>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</si>
  <si>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</si>
  <si>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</si>
  <si>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</si>
  <si>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</si>
  <si>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</si>
  <si>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</si>
  <si>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</si>
  <si>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</si>
  <si>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</si>
  <si>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</si>
  <si>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</si>
  <si>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</si>
  <si>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</si>
  <si>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</si>
  <si>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</si>
  <si>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</si>
  <si>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</si>
  <si>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</si>
  <si>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</si>
  <si>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</si>
  <si>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</si>
  <si>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</si>
  <si>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</si>
  <si>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</si>
  <si>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</si>
  <si>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</si>
  <si>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</si>
  <si>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</si>
  <si>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</si>
  <si>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</si>
  <si>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</si>
  <si>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</si>
  <si>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</si>
  <si>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</si>
  <si>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</si>
  <si>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</si>
  <si>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</si>
  <si>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</si>
  <si>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</si>
  <si>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</si>
  <si>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</si>
  <si>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</si>
  <si>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</si>
  <si>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</si>
  <si>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</si>
  <si>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</si>
  <si>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</si>
  <si>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</si>
  <si>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</si>
  <si>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</si>
  <si>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</si>
  <si>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</si>
  <si>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</si>
  <si>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</si>
  <si>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</si>
  <si>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</si>
  <si>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</si>
  <si>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</si>
  <si>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</si>
  <si>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</si>
  <si>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</si>
  <si>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</si>
  <si>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</si>
  <si>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</si>
  <si>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</si>
  <si>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</si>
  <si>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</si>
  <si>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</si>
  <si>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</si>
  <si>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</si>
  <si>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</si>
  <si>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</si>
  <si>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</si>
  <si>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</si>
  <si>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</si>
  <si>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</si>
  <si>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</si>
  <si>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</si>
  <si>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</si>
  <si>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</si>
  <si>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</si>
  <si>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</si>
  <si>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</si>
  <si>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</si>
  <si>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</si>
  <si>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</si>
  <si>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</si>
  <si>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</si>
  <si>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</si>
  <si>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</si>
  <si>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</si>
  <si>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</si>
  <si>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</si>
  <si>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</si>
  <si>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</si>
  <si>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</si>
  <si>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</si>
  <si>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</si>
  <si>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</si>
  <si>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</si>
  <si>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</si>
  <si>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</si>
  <si>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</si>
  <si>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</si>
  <si>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</si>
  <si>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</si>
  <si>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</si>
  <si>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</si>
  <si>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</si>
  <si>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</si>
  <si>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</si>
  <si>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</si>
  <si>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</si>
  <si>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</si>
  <si>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</si>
  <si>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</si>
  <si>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</si>
  <si>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</si>
  <si>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</si>
  <si>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</si>
  <si>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</si>
  <si>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</si>
  <si>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</si>
  <si>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</si>
  <si>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</si>
  <si>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</si>
  <si>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</si>
  <si>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</si>
  <si>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</si>
  <si>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</si>
  <si>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</si>
  <si>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</si>
  <si>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</si>
  <si>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</si>
  <si>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</si>
  <si>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</si>
  <si>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</si>
  <si>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</si>
  <si>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</si>
  <si>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</si>
  <si>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</si>
  <si>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</si>
  <si>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</si>
  <si>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</si>
  <si>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</si>
  <si>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</si>
  <si>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</si>
  <si>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</si>
  <si>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</si>
  <si>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</si>
  <si>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</si>
  <si>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</si>
  <si>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</si>
  <si>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</si>
  <si>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</si>
  <si>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</si>
  <si>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</si>
  <si>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</si>
  <si>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</si>
  <si>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</si>
  <si>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</si>
  <si>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</si>
  <si>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</si>
  <si>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</si>
  <si>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</si>
  <si>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</si>
  <si>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</si>
  <si>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</si>
  <si>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</si>
  <si>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</si>
  <si>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</si>
  <si>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</si>
  <si>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</si>
  <si>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</si>
  <si>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</si>
  <si>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</si>
  <si>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</si>
  <si>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</si>
  <si>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</si>
  <si>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</si>
  <si>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</si>
  <si>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</si>
  <si>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</si>
  <si>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</si>
  <si>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</si>
  <si>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</si>
  <si>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</si>
  <si>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</si>
  <si>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</si>
  <si>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</si>
  <si>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</si>
  <si>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</si>
  <si>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</si>
  <si>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</si>
  <si>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</si>
  <si>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</si>
  <si>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</si>
  <si>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</si>
  <si>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</si>
  <si>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</si>
  <si>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</si>
  <si>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</si>
  <si>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</si>
  <si>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</si>
  <si>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</si>
  <si>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</si>
  <si>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</si>
  <si>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</si>
  <si>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</si>
  <si>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</si>
  <si>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</si>
  <si>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</si>
  <si>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</si>
  <si>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</si>
  <si>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</si>
  <si>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</si>
  <si>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</si>
  <si>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</si>
  <si>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</si>
  <si>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</si>
  <si>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</si>
  <si>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</si>
  <si>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</si>
  <si>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</si>
  <si>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</si>
  <si>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</si>
  <si>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</si>
  <si>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</si>
  <si>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</si>
  <si>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</si>
  <si>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</si>
  <si>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</si>
  <si>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</si>
  <si>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</si>
  <si>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</si>
  <si>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</si>
  <si>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</si>
  <si>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</si>
  <si>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</si>
  <si>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</si>
  <si>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</si>
  <si>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</si>
  <si>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</si>
  <si>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</si>
  <si>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</si>
  <si>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</si>
  <si>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</si>
  <si>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</si>
  <si>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</si>
  <si>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</si>
  <si>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</si>
  <si>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</si>
  <si>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</si>
  <si>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</si>
  <si>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</si>
  <si>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</si>
  <si>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</si>
  <si>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</si>
  <si>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</si>
  <si>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</si>
  <si>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</si>
  <si>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</si>
  <si>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</si>
  <si>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</si>
  <si>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</si>
  <si>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</si>
  <si>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</si>
  <si>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</si>
  <si>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</si>
  <si>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</si>
  <si>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</si>
  <si>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</si>
  <si>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</si>
  <si>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</si>
  <si>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</si>
  <si>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</si>
  <si>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</si>
  <si>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</si>
  <si>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</si>
  <si>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</si>
  <si>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</si>
  <si>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</si>
  <si>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</si>
  <si>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</si>
  <si>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</si>
  <si>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</si>
  <si>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</si>
  <si>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</si>
  <si>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</si>
  <si>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</si>
  <si>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</si>
  <si>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</si>
  <si>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</si>
  <si>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</si>
  <si>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</si>
  <si>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</si>
  <si>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</si>
  <si>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</si>
  <si>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</si>
  <si>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</si>
  <si>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</si>
  <si>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</si>
  <si>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</si>
  <si>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</si>
  <si>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</si>
  <si>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</si>
  <si>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</si>
  <si>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</si>
  <si>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</si>
  <si>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</si>
  <si>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</si>
  <si>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</si>
  <si>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</si>
  <si>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</si>
  <si>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</si>
  <si>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</si>
  <si>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</si>
  <si>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</si>
  <si>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</si>
  <si>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</si>
  <si>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</si>
  <si>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</si>
  <si>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</si>
  <si>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</si>
  <si>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</si>
  <si>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</si>
  <si>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</si>
  <si>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</si>
  <si>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</si>
  <si>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</si>
  <si>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</si>
  <si>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</si>
  <si>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</si>
  <si>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</si>
  <si>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</si>
  <si>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</si>
  <si>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</si>
  <si>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</si>
  <si>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</si>
  <si>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</si>
  <si>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</si>
  <si>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</si>
  <si>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</si>
  <si>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</si>
  <si>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</si>
  <si>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</si>
  <si>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</si>
  <si>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</si>
  <si>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</si>
  <si>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</si>
  <si>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</si>
  <si>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</si>
  <si>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</si>
  <si>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</si>
  <si>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</si>
  <si>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</si>
  <si>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</si>
  <si>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</si>
  <si>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</si>
  <si>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</si>
  <si>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</si>
  <si>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</si>
  <si>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</si>
  <si>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</si>
  <si>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</si>
  <si>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</si>
  <si>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</si>
  <si>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</si>
  <si>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</si>
  <si>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</si>
  <si>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</si>
  <si>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</si>
  <si>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</si>
  <si>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</si>
  <si>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</si>
  <si>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</si>
  <si>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</si>
  <si>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</si>
  <si>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</si>
  <si>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</si>
  <si>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</si>
  <si>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</si>
  <si>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</si>
  <si>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</si>
  <si>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</si>
  <si>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</si>
  <si>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</si>
  <si>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</si>
  <si>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</si>
  <si>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</si>
  <si>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</si>
  <si>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</si>
  <si>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</si>
  <si>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</si>
  <si>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</si>
  <si>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</si>
  <si>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</si>
  <si>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</si>
  <si>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</si>
  <si>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</si>
  <si>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</si>
  <si>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</si>
  <si>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</si>
  <si>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</si>
  <si>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</si>
  <si>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</si>
  <si>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</si>
  <si>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</si>
  <si>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</si>
  <si>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</si>
  <si>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</si>
  <si>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</si>
  <si>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</si>
  <si>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</si>
  <si>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</si>
  <si>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</si>
  <si>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</si>
  <si>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</si>
  <si>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</si>
  <si>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</si>
  <si>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</si>
  <si>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</si>
  <si>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</si>
  <si>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</si>
  <si>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</si>
  <si>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</si>
  <si>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</si>
  <si>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</si>
  <si>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</si>
  <si>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</si>
  <si>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</si>
  <si>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</si>
  <si>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</si>
  <si>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</si>
  <si>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</si>
  <si>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</si>
  <si>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</si>
  <si>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</si>
  <si>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</si>
  <si>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</si>
  <si>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</si>
  <si>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</si>
  <si>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</si>
  <si>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</si>
  <si>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</si>
  <si>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</si>
  <si>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</si>
  <si>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</si>
  <si>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</si>
  <si>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</si>
  <si>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</si>
  <si>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</si>
  <si>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</si>
  <si>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</si>
  <si>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</si>
  <si>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</si>
  <si>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</si>
  <si>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</si>
  <si>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</si>
  <si>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</si>
  <si>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</si>
  <si>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</si>
  <si>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</si>
  <si>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</si>
  <si>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</si>
  <si>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</si>
  <si>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</si>
  <si>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</si>
  <si>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</si>
  <si>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</si>
  <si>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</si>
  <si>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</si>
  <si>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</si>
  <si>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</si>
  <si>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</si>
  <si>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</si>
  <si>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</si>
  <si>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</si>
  <si>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</si>
  <si>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</si>
  <si>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</si>
  <si>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</si>
  <si>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</si>
  <si>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</si>
  <si>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</si>
  <si>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</si>
  <si>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</si>
  <si>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</si>
  <si>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</si>
  <si>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</si>
  <si>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</si>
  <si>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</si>
  <si>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</si>
  <si>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</si>
  <si>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</si>
  <si>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</si>
  <si>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</si>
  <si>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</si>
  <si>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</si>
  <si>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</si>
  <si>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</si>
  <si>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</si>
  <si>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</si>
  <si>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</si>
  <si>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</si>
  <si>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</si>
  <si>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</si>
  <si>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</si>
  <si>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</si>
  <si>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</si>
  <si>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</si>
  <si>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</si>
  <si>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</si>
  <si>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</si>
  <si>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</si>
  <si>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</si>
  <si>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</si>
  <si>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</si>
  <si>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</si>
  <si>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</si>
  <si>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</si>
  <si>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</si>
  <si>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</si>
  <si>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</si>
  <si>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</si>
  <si>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</si>
  <si>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</si>
  <si>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</si>
  <si>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</si>
  <si>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</si>
  <si>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</si>
  <si>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</si>
  <si>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</si>
  <si>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</si>
  <si>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</si>
  <si>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</si>
  <si>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</si>
  <si>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</si>
  <si>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</si>
  <si>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</si>
  <si>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</si>
  <si>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</si>
  <si>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</si>
  <si>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</si>
  <si>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</si>
  <si>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</si>
  <si>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</si>
  <si>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</si>
  <si>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</si>
  <si>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</si>
  <si>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</si>
  <si>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</si>
  <si>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</si>
  <si>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</si>
  <si>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</si>
  <si>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</si>
  <si>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</si>
  <si>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</si>
  <si>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</si>
  <si>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</si>
  <si>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</si>
  <si>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</si>
  <si>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</si>
  <si>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</si>
  <si>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</si>
  <si>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</si>
  <si>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</si>
  <si>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</si>
  <si>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</si>
  <si>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</si>
  <si>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</si>
  <si>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</si>
  <si>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</si>
  <si>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</si>
  <si>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</si>
  <si>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</si>
  <si>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</si>
  <si>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</si>
  <si>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</si>
  <si>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</si>
  <si>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</si>
  <si>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</si>
  <si>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</si>
  <si>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</si>
  <si>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</si>
  <si>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</si>
  <si>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</si>
  <si>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</si>
  <si>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</si>
  <si>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</si>
  <si>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</si>
  <si>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</si>
  <si>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</si>
  <si>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</si>
  <si>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</si>
  <si>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</si>
  <si>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</si>
  <si>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</si>
  <si>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</si>
  <si>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</si>
  <si>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</si>
  <si>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</si>
  <si>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</si>
  <si>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</si>
  <si>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</si>
  <si>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</si>
  <si>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</si>
  <si>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</si>
  <si>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</si>
  <si>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</si>
  <si>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</si>
  <si>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</si>
  <si>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</si>
  <si>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</si>
  <si>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</si>
  <si>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</si>
  <si>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</si>
  <si>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</si>
  <si>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</si>
  <si>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</si>
  <si>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</si>
  <si>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</si>
  <si>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</si>
  <si>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</si>
  <si>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</si>
  <si>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</si>
  <si>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</si>
  <si>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</si>
  <si>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</si>
  <si>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</si>
  <si>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</si>
  <si>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</si>
  <si>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</si>
  <si>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</si>
  <si>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</si>
  <si>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</si>
  <si>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</si>
  <si>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</si>
  <si>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</si>
  <si>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</si>
  <si>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</si>
  <si>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</si>
  <si>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</si>
  <si>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</si>
  <si>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</si>
  <si>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</si>
  <si>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</si>
  <si>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</si>
  <si>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</si>
  <si>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</si>
  <si>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</si>
  <si>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</si>
  <si>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</si>
  <si>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</si>
  <si>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</si>
  <si>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</si>
  <si>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</si>
  <si>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</si>
  <si>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</si>
  <si>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</si>
  <si>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</si>
  <si>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</si>
  <si>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</si>
  <si>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</si>
  <si>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</si>
  <si>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</si>
  <si>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</si>
  <si>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</si>
  <si>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</si>
  <si>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</si>
  <si>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</si>
  <si>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</si>
  <si>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</si>
  <si>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</si>
  <si>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</si>
  <si>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</si>
  <si>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</si>
  <si>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</si>
  <si>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</si>
  <si>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</si>
  <si>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</si>
  <si>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</si>
  <si>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</si>
  <si>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</si>
  <si>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</si>
  <si>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</si>
  <si>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</si>
  <si>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</si>
  <si>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</si>
  <si>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</si>
  <si>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</si>
  <si>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</si>
  <si>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</si>
  <si>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</si>
  <si>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</si>
  <si>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</si>
  <si>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</si>
  <si>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</si>
  <si>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</si>
  <si>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</si>
  <si>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</si>
  <si>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</si>
  <si>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</si>
  <si>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</si>
  <si>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</si>
  <si>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</si>
  <si>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</si>
  <si>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</si>
  <si>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</si>
  <si>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</si>
  <si>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</si>
  <si>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</si>
  <si>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</si>
  <si>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</si>
  <si>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</si>
  <si>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</si>
  <si>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</si>
  <si>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</si>
  <si>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</si>
  <si>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</si>
  <si>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</si>
  <si>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</si>
  <si>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</si>
  <si>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</si>
  <si>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</si>
  <si>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</si>
  <si>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</si>
  <si>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</si>
  <si>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</si>
  <si>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</si>
  <si>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</si>
  <si>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</si>
  <si>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</si>
  <si>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</si>
  <si>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</si>
  <si>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</si>
  <si>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</si>
  <si>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</si>
  <si>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</si>
  <si>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</si>
  <si>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</si>
  <si>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</si>
  <si>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</si>
  <si>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</si>
  <si>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</si>
  <si>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</si>
  <si>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</si>
  <si>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</si>
  <si>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</si>
  <si>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</si>
  <si>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</si>
  <si>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</si>
  <si>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</si>
  <si>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</si>
  <si>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</si>
  <si>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</si>
  <si>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</si>
  <si>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</si>
  <si>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</si>
  <si>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</si>
  <si>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</si>
  <si>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</si>
  <si>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</si>
  <si>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</si>
  <si>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</si>
  <si>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</si>
  <si>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</si>
  <si>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</si>
  <si>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</si>
  <si>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</si>
  <si>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</si>
  <si>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</si>
  <si>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</si>
  <si>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</si>
  <si>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</si>
  <si>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</si>
  <si>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</si>
  <si>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</si>
  <si>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</si>
  <si>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</si>
  <si>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</si>
  <si>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</si>
  <si>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</si>
  <si>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</si>
  <si>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</si>
  <si>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</si>
  <si>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</si>
  <si>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</si>
  <si>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</si>
  <si>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</si>
  <si>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</si>
  <si>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</si>
  <si>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</si>
  <si>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</si>
  <si>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</si>
  <si>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</si>
  <si>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</si>
  <si>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</si>
  <si>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</si>
  <si>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</si>
  <si>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</si>
  <si>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</si>
  <si>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</si>
  <si>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</si>
  <si>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</si>
  <si>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</si>
  <si>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</si>
  <si>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</si>
  <si>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</si>
  <si>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</si>
  <si>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</si>
  <si>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</si>
  <si>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</si>
  <si>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</si>
  <si>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</si>
  <si>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</si>
  <si>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</si>
  <si>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</si>
  <si>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</si>
  <si>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</si>
  <si>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</si>
  <si>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</si>
  <si>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</si>
  <si>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</si>
  <si>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</si>
  <si>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</si>
  <si>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</si>
  <si>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</si>
  <si>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</si>
  <si>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</si>
  <si>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</si>
  <si>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</si>
  <si>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</si>
  <si>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</si>
  <si>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</si>
  <si>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</si>
  <si>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</si>
  <si>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</si>
  <si>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</si>
  <si>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</si>
  <si>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</si>
  <si>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</si>
  <si>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</si>
  <si>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</si>
  <si>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</si>
  <si>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</si>
  <si>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</si>
  <si>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</si>
  <si>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</si>
  <si>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</si>
  <si>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</si>
  <si>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</si>
  <si>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</si>
  <si>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</si>
  <si>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</si>
  <si>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</si>
  <si>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</si>
  <si>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</si>
  <si>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</si>
  <si>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</si>
  <si>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</si>
  <si>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</si>
  <si>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</si>
  <si>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</si>
  <si>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</si>
  <si>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</si>
  <si>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</si>
  <si>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</si>
  <si>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</si>
  <si>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</si>
  <si>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</si>
  <si>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</si>
  <si>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</si>
  <si>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</si>
  <si>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</si>
  <si>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</si>
  <si>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</si>
  <si>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</si>
  <si>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</si>
  <si>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</si>
  <si>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</si>
  <si>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</si>
  <si>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</si>
  <si>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</si>
  <si>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</si>
  <si>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</si>
  <si>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</si>
  <si>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</si>
  <si>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</si>
  <si>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</si>
  <si>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</si>
  <si>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</si>
  <si>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</si>
  <si>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</si>
  <si>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</si>
  <si>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</si>
  <si>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</si>
  <si>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</si>
  <si>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</si>
  <si>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</si>
  <si>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</si>
  <si>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</si>
  <si>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</si>
  <si>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</si>
  <si>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</si>
  <si>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</si>
  <si>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</si>
  <si>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</si>
  <si>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</si>
  <si>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</si>
  <si>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</si>
  <si>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</si>
  <si>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</si>
  <si>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</si>
  <si>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</si>
  <si>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</si>
  <si>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</si>
  <si>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</si>
  <si>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</si>
  <si>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</si>
  <si>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</si>
  <si>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</si>
  <si>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</si>
  <si>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</si>
  <si>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</si>
  <si>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</si>
  <si>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</si>
  <si>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</si>
  <si>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</si>
  <si>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</si>
  <si>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</si>
  <si>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</si>
  <si>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</si>
  <si>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</si>
  <si>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</si>
  <si>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</si>
  <si>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</si>
  <si>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</si>
  <si>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</si>
  <si>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</si>
  <si>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</si>
  <si>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</si>
  <si>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</si>
  <si>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</si>
  <si>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</si>
  <si>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</si>
  <si>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</si>
  <si>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</si>
  <si>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</si>
  <si>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</si>
  <si>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</si>
  <si>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</si>
  <si>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</si>
  <si>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</si>
  <si>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</si>
  <si>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</si>
  <si>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</si>
  <si>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</si>
  <si>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</si>
  <si>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</si>
  <si>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</si>
  <si>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</si>
  <si>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</si>
  <si>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</si>
  <si>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</si>
  <si>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</si>
  <si>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</si>
  <si>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</si>
  <si>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</si>
  <si>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</si>
  <si>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</si>
  <si>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</si>
  <si>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</si>
  <si>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</si>
  <si>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</si>
  <si>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</si>
  <si>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</si>
  <si>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</si>
  <si>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</si>
  <si>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</si>
  <si>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</si>
  <si>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</si>
  <si>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</si>
  <si>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</si>
  <si>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</si>
  <si>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</si>
  <si>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</si>
  <si>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</si>
  <si>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</si>
  <si>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</si>
  <si>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</si>
  <si>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</si>
  <si>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</si>
  <si>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</si>
  <si>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</si>
  <si>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</si>
  <si>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</si>
  <si>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</si>
  <si>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</si>
  <si>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</si>
  <si>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</si>
  <si>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</si>
  <si>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</si>
  <si>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</si>
  <si>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</si>
  <si>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</si>
  <si>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</si>
  <si>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</si>
  <si>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</si>
  <si>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</si>
  <si>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</si>
  <si>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</si>
  <si>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</si>
  <si>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</si>
  <si>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</si>
  <si>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</si>
  <si>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</si>
  <si>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</si>
  <si>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</si>
  <si>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</si>
  <si>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</si>
  <si>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</si>
  <si>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</si>
  <si>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</si>
  <si>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</si>
  <si>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</si>
  <si>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</si>
  <si>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</si>
  <si>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</si>
  <si>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</si>
  <si>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</si>
  <si>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</si>
  <si>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</si>
  <si>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</si>
  <si>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</si>
  <si>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</si>
  <si>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</si>
  <si>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</si>
  <si>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</si>
  <si>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</si>
  <si>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</si>
  <si>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</si>
  <si>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</si>
  <si>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</si>
  <si>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</si>
  <si>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</si>
  <si>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</si>
  <si>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</si>
  <si>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</si>
  <si>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</si>
  <si>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</si>
  <si>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</si>
  <si>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</si>
  <si>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</si>
  <si>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</si>
  <si>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</si>
  <si>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</si>
  <si>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</si>
  <si>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</si>
  <si>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</si>
  <si>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</si>
  <si>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</si>
  <si>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</si>
  <si>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</si>
  <si>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</si>
  <si>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</si>
  <si>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</si>
  <si>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</si>
  <si>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</si>
  <si>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</si>
  <si>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</si>
  <si>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</si>
  <si>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</si>
  <si>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</si>
  <si>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</si>
  <si>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</si>
  <si>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</si>
  <si>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</si>
  <si>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</si>
  <si>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</si>
  <si>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</si>
  <si>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</si>
  <si>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</si>
  <si>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</si>
  <si>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</si>
  <si>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</si>
  <si>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</si>
  <si>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</si>
  <si>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</si>
  <si>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</si>
  <si>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</si>
  <si>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</si>
  <si>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</si>
  <si>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</si>
  <si>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</si>
  <si>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</si>
  <si>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</si>
  <si>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</si>
  <si>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</si>
  <si>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</si>
  <si>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</si>
  <si>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</si>
  <si>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</si>
  <si>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</si>
  <si>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</si>
  <si>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</si>
  <si>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</si>
  <si>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</si>
  <si>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</si>
  <si>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</si>
  <si>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</si>
  <si>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</si>
  <si>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</si>
  <si>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</si>
  <si>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</si>
  <si>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</si>
  <si>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</si>
  <si>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</si>
  <si>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</si>
  <si>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</si>
  <si>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</si>
  <si>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</si>
  <si>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</si>
  <si>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</si>
  <si>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</si>
  <si>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</si>
  <si>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</si>
  <si>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</si>
  <si>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</si>
  <si>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</si>
  <si>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</si>
  <si>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</si>
  <si>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</si>
  <si>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</si>
  <si>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</si>
  <si>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</si>
  <si>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</si>
  <si>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</si>
  <si>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</si>
  <si>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</si>
  <si>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</si>
  <si>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</si>
  <si>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</si>
  <si>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</si>
  <si>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</si>
  <si>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</si>
  <si>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</si>
  <si>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</si>
  <si>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</si>
  <si>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</si>
  <si>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</si>
  <si>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</si>
  <si>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</si>
  <si>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</si>
  <si>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</si>
  <si>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</si>
  <si>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</si>
  <si>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</si>
  <si>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</si>
  <si>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</si>
  <si>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</si>
  <si>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</si>
  <si>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</si>
  <si>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</si>
  <si>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</si>
  <si>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</si>
  <si>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</si>
  <si>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</si>
  <si>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</si>
  <si>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</si>
  <si>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</si>
  <si>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</si>
  <si>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</si>
  <si>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</si>
  <si>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</si>
  <si>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</si>
  <si>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</si>
  <si>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</si>
  <si>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</si>
  <si>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</si>
  <si>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</si>
  <si>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</si>
  <si>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</si>
  <si>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</si>
  <si>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</si>
  <si>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</si>
  <si>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</si>
  <si>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</si>
  <si>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</si>
  <si>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</si>
  <si>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</si>
  <si>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</si>
  <si>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</si>
  <si>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</si>
  <si>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</si>
  <si>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</si>
  <si>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</si>
  <si>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</si>
  <si>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</si>
  <si>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</si>
  <si>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</si>
  <si>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</si>
  <si>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</si>
  <si>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</si>
  <si>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</si>
  <si>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</si>
  <si>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</si>
  <si>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</si>
  <si>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</si>
  <si>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</si>
  <si>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</si>
  <si>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</si>
  <si>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</si>
  <si>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</si>
  <si>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</si>
  <si>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</si>
  <si>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</si>
  <si>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</si>
  <si>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</si>
  <si>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</si>
  <si>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</si>
  <si>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</si>
  <si>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</si>
  <si>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</si>
  <si>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</si>
  <si>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</si>
  <si>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</si>
  <si>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</si>
  <si>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</si>
  <si>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</si>
  <si>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</si>
  <si>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</si>
  <si>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</si>
  <si>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</si>
  <si>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</si>
  <si>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</si>
  <si>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</si>
  <si>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</si>
  <si>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</si>
  <si>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</si>
  <si>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</si>
  <si>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</si>
  <si>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</si>
  <si>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</si>
  <si>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</si>
  <si>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</si>
  <si>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</si>
  <si>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</si>
  <si>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</si>
  <si>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</si>
  <si>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</si>
  <si>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</si>
  <si>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</si>
  <si>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</si>
  <si>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</si>
  <si>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</si>
  <si>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</si>
  <si>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</si>
  <si>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</si>
  <si>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</si>
  <si>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</si>
  <si>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</si>
  <si>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</si>
  <si>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</si>
  <si>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</si>
  <si>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</si>
  <si>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</si>
  <si>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</si>
  <si>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</si>
  <si>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</si>
  <si>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</si>
  <si>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</si>
  <si>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</si>
  <si>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</si>
  <si>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</si>
  <si>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</si>
  <si>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</si>
  <si>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</si>
  <si>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</si>
  <si>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</si>
  <si>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</si>
  <si>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</si>
  <si>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</si>
  <si>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</si>
  <si>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</si>
  <si>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</si>
  <si>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</si>
  <si>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</si>
  <si>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</si>
  <si>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</si>
  <si>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</si>
  <si>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</si>
  <si>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</si>
  <si>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</si>
  <si>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</si>
  <si>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</si>
  <si>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</si>
  <si>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</si>
  <si>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</si>
  <si>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</si>
  <si>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</si>
  <si>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</si>
  <si>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</si>
  <si>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</si>
  <si>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</si>
  <si>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</si>
  <si>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</si>
  <si>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</si>
  <si>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</si>
  <si>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</si>
  <si>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</si>
  <si>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</si>
  <si>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</si>
  <si>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</si>
  <si>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</si>
  <si>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</si>
  <si>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</si>
  <si>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</si>
  <si>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</si>
  <si>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</si>
  <si>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</si>
  <si>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</si>
  <si>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</si>
  <si>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</si>
  <si>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</si>
  <si>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</si>
  <si>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</si>
  <si>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</si>
  <si>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</si>
  <si>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</si>
  <si>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</si>
  <si>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</si>
  <si>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</si>
  <si>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</si>
  <si>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</si>
  <si>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</si>
  <si>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</si>
  <si>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</si>
  <si>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</si>
  <si>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</si>
  <si>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</si>
  <si>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</si>
  <si>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</si>
  <si>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</si>
  <si>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</si>
  <si>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</si>
  <si>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</si>
  <si>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</si>
  <si>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</si>
  <si>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</si>
  <si>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</si>
  <si>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</si>
  <si>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</si>
  <si>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</si>
  <si>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</si>
  <si>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</si>
  <si>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</si>
  <si>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</si>
  <si>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</si>
  <si>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</si>
  <si>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</si>
  <si>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</si>
  <si>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</si>
  <si>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</si>
  <si>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</si>
  <si>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</si>
  <si>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</si>
  <si>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</si>
  <si>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</si>
  <si>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</si>
  <si>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</si>
  <si>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</si>
  <si>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</si>
  <si>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</si>
  <si>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</si>
  <si>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</si>
  <si>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</si>
  <si>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</si>
  <si>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</si>
  <si>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</si>
  <si>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</si>
  <si>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</si>
  <si>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</si>
  <si>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</si>
  <si>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</si>
  <si>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</si>
  <si>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</si>
  <si>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</si>
  <si>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</si>
  <si>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</si>
  <si>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</si>
  <si>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</si>
  <si>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</si>
  <si>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</si>
  <si>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</si>
  <si>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</si>
  <si>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</si>
  <si>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</si>
  <si>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</si>
  <si>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</si>
  <si>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</si>
  <si>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</si>
  <si>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</si>
  <si>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</si>
  <si>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</si>
  <si>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</si>
  <si>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</si>
  <si>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</si>
  <si>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</si>
  <si>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</si>
  <si>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</si>
  <si>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</si>
  <si>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</si>
  <si>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</si>
  <si>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</si>
  <si>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</si>
  <si>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</si>
  <si>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</si>
  <si>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</si>
  <si>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</si>
  <si>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</si>
  <si>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</si>
  <si>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</si>
  <si>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</si>
  <si>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</si>
  <si>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</si>
  <si>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</si>
  <si>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</si>
  <si>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</si>
  <si>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</si>
  <si>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</si>
  <si>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</si>
  <si>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</si>
  <si>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</si>
  <si>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</si>
  <si>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</si>
  <si>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</si>
  <si>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</si>
  <si>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</si>
  <si>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</si>
  <si>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</si>
  <si>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</si>
  <si>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</si>
  <si>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</si>
  <si>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</si>
  <si>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</si>
  <si>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</si>
  <si>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</si>
  <si>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</si>
  <si>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</si>
  <si>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</si>
  <si>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</si>
  <si>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</si>
  <si>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</si>
  <si>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</si>
  <si>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</si>
  <si>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</si>
  <si>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</si>
  <si>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</si>
  <si>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</si>
  <si>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</si>
  <si>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</si>
  <si>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</si>
  <si>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</si>
  <si>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</si>
  <si>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</si>
  <si>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</si>
  <si>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</si>
  <si>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</si>
  <si>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</si>
  <si>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</si>
  <si>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</si>
  <si>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</si>
  <si>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</si>
  <si>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</si>
  <si>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</si>
  <si>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</si>
  <si>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</si>
  <si>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</si>
  <si>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</si>
  <si>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</si>
  <si>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</si>
  <si>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</si>
  <si>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</si>
  <si>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</si>
  <si>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</si>
  <si>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</si>
  <si>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</si>
  <si>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</si>
  <si>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</si>
  <si>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</si>
  <si>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</si>
  <si>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</si>
  <si>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</si>
  <si>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</si>
  <si>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</si>
  <si>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</si>
  <si>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</si>
  <si>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</si>
  <si>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</si>
  <si>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</si>
  <si>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</si>
  <si>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</si>
  <si>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</si>
  <si>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</si>
  <si>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</si>
  <si>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</si>
  <si>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</si>
  <si>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</si>
  <si>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</si>
  <si>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</si>
  <si>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</si>
  <si>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</si>
  <si>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</si>
  <si>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</si>
  <si>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</si>
  <si>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</si>
  <si>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</si>
  <si>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</si>
  <si>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</si>
  <si>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</si>
  <si>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</si>
  <si>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</si>
  <si>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</si>
  <si>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</si>
  <si>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</si>
  <si>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</si>
  <si>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</si>
  <si>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</si>
  <si>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</si>
  <si>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</si>
  <si>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</si>
  <si>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</si>
  <si>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</si>
  <si>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</si>
  <si>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</si>
  <si>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</si>
  <si>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</si>
  <si>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</si>
  <si>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</si>
  <si>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</si>
  <si>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</si>
  <si>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</si>
  <si>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</si>
  <si>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</si>
  <si>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</si>
  <si>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</si>
  <si>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</si>
  <si>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</si>
  <si>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</si>
  <si>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</si>
  <si>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</si>
  <si>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</si>
  <si>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</si>
  <si>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</si>
  <si>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</si>
  <si>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</si>
  <si>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</si>
  <si>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</si>
  <si>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</si>
  <si>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</si>
  <si>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</si>
  <si>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</si>
  <si>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</si>
  <si>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</si>
  <si>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</si>
  <si>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</si>
  <si>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</si>
  <si>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</si>
  <si>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</si>
  <si>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</si>
  <si>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</si>
  <si>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</si>
  <si>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</si>
  <si>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</si>
  <si>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</si>
  <si>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</si>
  <si>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</si>
  <si>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</si>
  <si>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</si>
  <si>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</si>
  <si>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</si>
  <si>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</si>
  <si>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</si>
  <si>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</si>
  <si>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</si>
  <si>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</si>
  <si>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</si>
  <si>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</si>
  <si>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</si>
  <si>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</si>
  <si>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</si>
  <si>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</si>
  <si>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</si>
  <si>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</si>
  <si>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</si>
  <si>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</si>
  <si>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</si>
  <si>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</si>
  <si>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</si>
  <si>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</si>
  <si>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</si>
  <si>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</si>
  <si>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</si>
  <si>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</si>
  <si>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</si>
  <si>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</si>
  <si>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</si>
  <si>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</si>
  <si>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</si>
  <si>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</si>
  <si>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</si>
  <si>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</si>
  <si>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</si>
  <si>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</si>
  <si>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</si>
  <si>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</si>
  <si>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</si>
  <si>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</si>
  <si>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</si>
  <si>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</si>
  <si>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</si>
  <si>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</si>
  <si>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</si>
  <si>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</si>
  <si>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</si>
  <si>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</si>
  <si>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</si>
  <si>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</si>
  <si>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</si>
  <si>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</si>
  <si>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</si>
  <si>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</si>
  <si>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</si>
  <si>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</si>
  <si>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</si>
  <si>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</si>
  <si>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</si>
  <si>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</si>
  <si>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</si>
  <si>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</si>
  <si>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</si>
  <si>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</si>
  <si>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</si>
  <si>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</si>
  <si>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</si>
  <si>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</si>
  <si>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</si>
  <si>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</si>
  <si>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</si>
  <si>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</si>
  <si>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</si>
  <si>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</si>
  <si>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</si>
  <si>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</si>
  <si>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</si>
  <si>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</si>
  <si>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</si>
  <si>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</si>
  <si>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</si>
  <si>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</si>
  <si>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</si>
  <si>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</si>
  <si>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</si>
  <si>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</si>
  <si>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</si>
  <si>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</si>
  <si>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</si>
  <si>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</si>
  <si>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</si>
  <si>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</si>
  <si>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</si>
  <si>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</si>
  <si>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</si>
  <si>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</si>
  <si>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</si>
  <si>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</si>
  <si>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</si>
  <si>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</si>
  <si>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</si>
  <si>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</si>
  <si>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</si>
  <si>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</si>
  <si>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</si>
  <si>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</si>
  <si>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</si>
  <si>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</si>
  <si>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</si>
  <si>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</si>
  <si>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</si>
  <si>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</si>
  <si>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</si>
  <si>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</si>
  <si>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</si>
  <si>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</si>
  <si>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</si>
  <si>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</si>
  <si>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</si>
  <si>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</si>
  <si>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</si>
  <si>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</si>
  <si>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</si>
  <si>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</si>
  <si>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</si>
  <si>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</si>
  <si>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</si>
  <si>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</si>
  <si>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</si>
  <si>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</si>
  <si>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</si>
  <si>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</si>
  <si>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</si>
  <si>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</si>
  <si>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</si>
  <si>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</si>
  <si>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</si>
  <si>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</si>
  <si>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</si>
  <si>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</si>
  <si>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</si>
  <si>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</si>
  <si>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</si>
  <si>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</si>
  <si>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</si>
  <si>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</si>
  <si>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</si>
  <si>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</si>
  <si>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</si>
  <si>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</si>
  <si>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</si>
  <si>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</si>
  <si>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</si>
  <si>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</si>
  <si>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</si>
  <si>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</si>
  <si>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</si>
  <si>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</si>
  <si>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</si>
  <si>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</si>
  <si>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</si>
  <si>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</si>
  <si>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</si>
  <si>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</si>
  <si>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</si>
  <si>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</si>
  <si>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</si>
  <si>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</si>
  <si>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</si>
  <si>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</si>
  <si>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</si>
  <si>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</si>
  <si>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</si>
  <si>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</si>
  <si>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</si>
  <si>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</si>
  <si>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</si>
  <si>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</si>
  <si>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</si>
  <si>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</si>
  <si>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</si>
  <si>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</si>
  <si>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</si>
  <si>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</si>
  <si>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</si>
  <si>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</si>
  <si>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</si>
  <si>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</si>
  <si>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</si>
  <si>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</si>
  <si>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</si>
  <si>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</si>
  <si>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</si>
  <si>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</si>
  <si>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</si>
  <si>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</si>
  <si>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</si>
  <si>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</si>
  <si>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</si>
  <si>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</si>
  <si>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</si>
  <si>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</si>
  <si>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</si>
  <si>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</si>
  <si>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</si>
  <si>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</si>
  <si>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</si>
  <si>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</si>
  <si>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</si>
  <si>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</si>
  <si>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</si>
  <si>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</si>
  <si>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</si>
  <si>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</si>
  <si>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</si>
  <si>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</si>
  <si>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</si>
  <si>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</si>
  <si>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</si>
  <si>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</si>
  <si>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</si>
  <si>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</si>
  <si>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</si>
  <si>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</si>
  <si>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</si>
  <si>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</si>
  <si>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</si>
  <si>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</si>
  <si>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</si>
  <si>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</si>
  <si>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</si>
  <si>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</si>
  <si>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</si>
  <si>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</si>
  <si>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</si>
  <si>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</si>
  <si>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</si>
  <si>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</si>
  <si>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</si>
  <si>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</si>
  <si>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</si>
  <si>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</si>
  <si>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</si>
  <si>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</si>
  <si>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</si>
  <si>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</si>
  <si>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</si>
  <si>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</si>
  <si>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</si>
  <si>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</si>
  <si>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</si>
  <si>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</si>
  <si>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</si>
  <si>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</si>
  <si>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</si>
  <si>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</si>
  <si>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</si>
  <si>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</si>
  <si>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</si>
  <si>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</si>
  <si>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</si>
  <si>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</si>
  <si>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</si>
  <si>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</si>
  <si>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</si>
  <si>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</si>
  <si>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</si>
  <si>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</si>
  <si>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</si>
  <si>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</si>
  <si>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</si>
  <si>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</si>
  <si>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</si>
  <si>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</si>
  <si>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</si>
  <si>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</si>
  <si>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</si>
  <si>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</si>
  <si>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</si>
  <si>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</si>
  <si>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</si>
  <si>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</si>
  <si>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</si>
  <si>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</si>
  <si>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</si>
  <si>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</si>
  <si>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</si>
  <si>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</si>
  <si>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</si>
  <si>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</si>
  <si>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</si>
  <si>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</si>
  <si>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</si>
  <si>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</si>
  <si>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</si>
  <si>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</si>
  <si>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</si>
  <si>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</si>
  <si>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</si>
  <si>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</si>
  <si>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</si>
  <si>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</si>
  <si>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</si>
  <si>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</si>
  <si>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</si>
  <si>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</si>
  <si>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</si>
  <si>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</si>
  <si>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</si>
  <si>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</si>
  <si>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</si>
  <si>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</si>
  <si>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</si>
  <si>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</si>
  <si>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</si>
  <si>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</si>
  <si>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</si>
  <si>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</si>
  <si>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</si>
  <si>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</si>
  <si>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</si>
  <si>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</si>
  <si>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</si>
  <si>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</si>
  <si>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</si>
  <si>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</si>
  <si>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</si>
  <si>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</si>
  <si>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</si>
  <si>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</si>
  <si>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</si>
  <si>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</si>
  <si>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</si>
  <si>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</si>
  <si>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</si>
  <si>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</si>
  <si>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</si>
  <si>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</si>
  <si>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</si>
  <si>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</si>
  <si>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</si>
  <si>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</si>
  <si>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</si>
  <si>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</si>
  <si>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</si>
  <si>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</si>
  <si>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</si>
  <si>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</si>
  <si>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</si>
  <si>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</si>
  <si>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</si>
  <si>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</si>
  <si>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</si>
  <si>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</si>
  <si>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</si>
  <si>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</si>
  <si>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</si>
  <si>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</si>
  <si>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</si>
  <si>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</si>
  <si>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</si>
  <si>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</si>
  <si>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</si>
  <si>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</si>
  <si>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</si>
  <si>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</si>
  <si>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</si>
  <si>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</si>
  <si>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</si>
  <si>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</si>
  <si>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</si>
  <si>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</si>
  <si>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</si>
  <si>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</si>
  <si>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</si>
  <si>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</si>
  <si>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</si>
  <si>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</si>
  <si>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</si>
  <si>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</si>
  <si>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</si>
  <si>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</si>
  <si>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</si>
  <si>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</si>
  <si>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</si>
  <si>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</si>
  <si>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</si>
  <si>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</si>
  <si>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</si>
  <si>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</si>
  <si>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</si>
  <si>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</si>
  <si>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</si>
  <si>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</si>
  <si>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</si>
  <si>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</si>
  <si>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</si>
  <si>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</si>
  <si>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</si>
  <si>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</si>
  <si>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</si>
  <si>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</si>
  <si>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</si>
  <si>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</si>
  <si>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</si>
  <si>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</si>
  <si>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</si>
  <si>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</si>
  <si>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</si>
  <si>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</si>
  <si>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</si>
  <si>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</si>
  <si>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</si>
  <si>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</si>
  <si>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</si>
  <si>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</si>
  <si>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</si>
  <si>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</si>
  <si>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</si>
  <si>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</si>
  <si>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</si>
  <si>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</si>
  <si>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</si>
  <si>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</si>
  <si>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</si>
  <si>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</si>
  <si>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</si>
  <si>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</si>
  <si>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</si>
  <si>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</si>
  <si>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</si>
  <si>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</si>
  <si>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</si>
  <si>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</si>
  <si>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</si>
  <si>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</si>
  <si>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</si>
  <si>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</si>
  <si>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</si>
  <si>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</si>
  <si>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</si>
  <si>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</si>
  <si>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</si>
  <si>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</si>
  <si>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</si>
  <si>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</si>
  <si>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</si>
  <si>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</si>
  <si>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</si>
  <si>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</si>
  <si>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</si>
  <si>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</si>
  <si>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</si>
  <si>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</si>
  <si>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</si>
  <si>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</si>
  <si>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</si>
  <si>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</si>
  <si>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</si>
  <si>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</si>
  <si>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</si>
  <si>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</si>
  <si>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</si>
  <si>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</si>
  <si>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</si>
  <si>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</si>
  <si>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</si>
  <si>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</si>
  <si>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</si>
  <si>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</si>
  <si>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</si>
  <si>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</si>
  <si>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</si>
  <si>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</si>
  <si>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</si>
  <si>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</si>
  <si>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</si>
  <si>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</si>
  <si>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</si>
  <si>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</si>
  <si>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</si>
  <si>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</si>
  <si>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</si>
  <si>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</si>
  <si>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</si>
  <si>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</si>
  <si>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</si>
  <si>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</si>
  <si>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</si>
  <si>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</si>
  <si>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</si>
  <si>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</si>
  <si>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</si>
  <si>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</si>
  <si>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</si>
  <si>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</si>
  <si>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</si>
  <si>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</si>
  <si>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</si>
  <si>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</si>
  <si>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</si>
  <si>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</si>
  <si>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</si>
  <si>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</si>
  <si>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</si>
  <si>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</si>
  <si>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</si>
  <si>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</si>
  <si>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</si>
  <si>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</si>
  <si>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</si>
  <si>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</si>
  <si>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</si>
  <si>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</si>
  <si>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</si>
  <si>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</si>
  <si>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</si>
  <si>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</si>
  <si>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</si>
  <si>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</si>
  <si>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</si>
  <si>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</si>
  <si>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</si>
  <si>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</si>
  <si>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</si>
  <si>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</si>
  <si>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</si>
  <si>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</si>
  <si>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</si>
  <si>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</si>
  <si>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</si>
  <si>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</si>
  <si>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</si>
  <si>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</si>
  <si>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</si>
  <si>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</si>
  <si>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</si>
  <si>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</si>
  <si>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</si>
  <si>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</si>
  <si>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</si>
  <si>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</si>
  <si>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</si>
  <si>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</si>
  <si>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</si>
  <si>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</si>
  <si>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</si>
  <si>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</si>
  <si>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</si>
  <si>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</si>
  <si>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</si>
  <si>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</si>
  <si>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</si>
  <si>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</si>
  <si>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</si>
  <si>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</si>
  <si>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</si>
  <si>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</si>
  <si>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</si>
  <si>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</si>
  <si>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</si>
  <si>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</si>
  <si>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</si>
  <si>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</si>
  <si>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</si>
  <si>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</si>
  <si>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</si>
  <si>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</si>
  <si>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</si>
  <si>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</si>
  <si>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</si>
  <si>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</si>
  <si>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</si>
  <si>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</si>
  <si>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</si>
  <si>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</si>
  <si>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</si>
  <si>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</si>
  <si>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</si>
  <si>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</si>
  <si>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</si>
  <si>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</si>
  <si>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</si>
  <si>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</si>
  <si>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</si>
  <si>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</si>
  <si>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</si>
  <si>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</si>
  <si>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</si>
  <si>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</si>
  <si>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</si>
  <si>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</si>
  <si>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</si>
  <si>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</si>
  <si>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</si>
  <si>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</si>
  <si>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</si>
  <si>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</si>
  <si>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</si>
  <si>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</si>
  <si>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</si>
  <si>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</si>
  <si>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</si>
  <si>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</si>
  <si>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</si>
  <si>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</si>
  <si>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</si>
  <si>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</si>
  <si>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</si>
  <si>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</si>
  <si>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</si>
  <si>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</si>
  <si>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</si>
  <si>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</si>
  <si>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</si>
  <si>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</si>
  <si>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</si>
  <si>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</si>
  <si>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</si>
  <si>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</si>
  <si>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</si>
  <si>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</si>
  <si>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</si>
  <si>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</si>
  <si>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</si>
  <si>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</si>
  <si>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</si>
  <si>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</si>
  <si>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</si>
  <si>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</si>
  <si>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</si>
  <si>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</si>
  <si>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</si>
  <si>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</si>
  <si>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</si>
  <si>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</si>
  <si>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</si>
  <si>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</si>
  <si>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</si>
  <si>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</si>
  <si>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</si>
  <si>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</si>
  <si>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</si>
  <si>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</si>
  <si>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</si>
  <si>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</si>
  <si>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</si>
  <si>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</si>
  <si>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</si>
  <si>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</si>
  <si>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</si>
  <si>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</si>
  <si>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</si>
  <si>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</si>
  <si>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</si>
  <si>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</si>
  <si>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</si>
  <si>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</si>
  <si>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</si>
  <si>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</si>
  <si>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</si>
  <si>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</si>
  <si>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</si>
  <si>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</si>
  <si>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</si>
  <si>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</si>
  <si>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</si>
  <si>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</si>
  <si>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</si>
  <si>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</si>
  <si>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</si>
  <si>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</si>
  <si>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</si>
  <si>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</si>
  <si>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</si>
  <si>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</si>
  <si>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</si>
  <si>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</si>
  <si>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</si>
  <si>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</si>
  <si>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</si>
  <si>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</si>
  <si>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</si>
  <si>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</si>
  <si>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</si>
  <si>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</si>
  <si>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</si>
  <si>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</si>
  <si>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</si>
  <si>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</si>
  <si>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</si>
  <si>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</si>
  <si>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</si>
  <si>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</si>
  <si>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</si>
  <si>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</si>
  <si>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</si>
  <si>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</si>
  <si>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</si>
  <si>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</si>
  <si>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</si>
  <si>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</si>
  <si>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</si>
  <si>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</si>
  <si>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</si>
  <si>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</si>
  <si>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</si>
  <si>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</si>
  <si>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</si>
  <si>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</si>
  <si>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</si>
  <si>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</si>
  <si>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</si>
  <si>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</si>
  <si>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</si>
  <si>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</si>
  <si>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</si>
  <si>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</si>
  <si>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</si>
  <si>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</si>
  <si>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</si>
  <si>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</si>
  <si>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</si>
  <si>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</si>
  <si>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</si>
  <si>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</si>
  <si>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</si>
  <si>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</si>
  <si>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</si>
  <si>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</si>
  <si>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</si>
  <si>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</si>
  <si>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</si>
  <si>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</si>
  <si>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</si>
  <si>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</si>
  <si>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</si>
  <si>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</si>
  <si>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</si>
  <si>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</si>
  <si>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</si>
  <si>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</si>
  <si>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</si>
  <si>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</si>
  <si>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</si>
  <si>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</si>
  <si>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</si>
  <si>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</si>
  <si>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</si>
  <si>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</si>
  <si>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</si>
  <si>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</si>
  <si>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</si>
  <si>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</si>
  <si>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</si>
  <si>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</si>
  <si>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</si>
  <si>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</si>
  <si>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</si>
  <si>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</si>
  <si>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</si>
  <si>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</si>
  <si>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</si>
  <si>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</si>
  <si>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</si>
  <si>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</si>
  <si>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</si>
  <si>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</si>
  <si>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</si>
  <si>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</si>
  <si>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</si>
  <si>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</si>
  <si>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</si>
  <si>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</si>
  <si>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</si>
  <si>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</si>
  <si>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</si>
  <si>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</si>
  <si>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</si>
  <si>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</si>
  <si>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</si>
  <si>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</si>
  <si>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</si>
  <si>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</si>
  <si>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</si>
  <si>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</si>
  <si>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</si>
  <si>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</si>
  <si>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</si>
  <si>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</si>
  <si>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</si>
  <si>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</si>
  <si>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</si>
  <si>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</si>
  <si>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</si>
  <si>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</si>
  <si>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</si>
  <si>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</si>
  <si>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</si>
  <si>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</si>
  <si>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</si>
  <si>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</si>
  <si>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</si>
  <si>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</si>
  <si>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</si>
  <si>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</si>
  <si>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</si>
  <si>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</si>
  <si>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</si>
  <si>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</si>
  <si>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</si>
  <si>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</si>
  <si>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</si>
  <si>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</si>
  <si>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</si>
  <si>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</si>
  <si>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</si>
  <si>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</si>
  <si>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</si>
  <si>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</si>
  <si>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</si>
  <si>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</si>
  <si>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</si>
  <si>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</si>
  <si>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</si>
  <si>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</si>
  <si>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</si>
  <si>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</si>
  <si>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</si>
  <si>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</si>
  <si>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</si>
  <si>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</si>
  <si>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</si>
  <si>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</si>
  <si>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</si>
  <si>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</si>
  <si>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</si>
  <si>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</si>
  <si>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</si>
  <si>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</si>
  <si>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</si>
  <si>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</si>
  <si>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</si>
  <si>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</si>
  <si>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</si>
  <si>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</si>
  <si>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</si>
  <si>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</si>
  <si>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</si>
  <si>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</si>
  <si>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</si>
  <si>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</si>
  <si>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</si>
  <si>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</si>
  <si>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</si>
  <si>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</si>
  <si>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</si>
  <si>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</si>
  <si>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</si>
  <si>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</si>
  <si>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</si>
  <si>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</si>
  <si>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</si>
  <si>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</si>
  <si>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</si>
  <si>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</si>
  <si>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</si>
  <si>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</si>
  <si>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</si>
  <si>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</si>
  <si>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</si>
  <si>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</si>
  <si>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</si>
  <si>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</si>
  <si>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</si>
  <si>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</si>
  <si>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</si>
  <si>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</si>
  <si>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</si>
  <si>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</si>
  <si>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</si>
  <si>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</si>
  <si>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</si>
  <si>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</si>
  <si>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</si>
  <si>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</si>
  <si>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</si>
  <si>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</si>
  <si>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</si>
  <si>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</si>
  <si>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</si>
  <si>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</si>
  <si>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</si>
  <si>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</si>
  <si>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</si>
  <si>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</si>
  <si>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</si>
  <si>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</si>
  <si>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</si>
  <si>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</si>
  <si>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</si>
  <si>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</si>
  <si>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</si>
  <si>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</si>
  <si>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</si>
  <si>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</si>
  <si>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</si>
  <si>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</si>
  <si>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</si>
  <si>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</si>
  <si>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</si>
  <si>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</si>
  <si>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</si>
  <si>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</si>
  <si>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</si>
  <si>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</si>
  <si>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</si>
  <si>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</si>
  <si>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</si>
  <si>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</si>
  <si>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</si>
  <si>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</si>
  <si>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</si>
  <si>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</si>
  <si>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</si>
  <si>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</si>
  <si>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</si>
  <si>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</si>
  <si>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</si>
  <si>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</si>
  <si>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</si>
  <si>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</si>
  <si>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</si>
  <si>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</si>
  <si>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</si>
  <si>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</si>
  <si>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</si>
  <si>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</si>
  <si>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</si>
  <si>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</si>
  <si>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</si>
  <si>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</si>
  <si>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</si>
  <si>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</si>
  <si>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</si>
  <si>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</si>
  <si>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</si>
  <si>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</si>
  <si>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</si>
  <si>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30 min</t>
  </si>
  <si>
    <t>EM team moved need 40 min</t>
  </si>
  <si>
    <t>EM team moved need 20 min</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</si>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</sst>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315.42991041666392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45978.37833634259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45978.37833634259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45978.37833634259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45978.37833634259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45978.37833634259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45978.37833634259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45978.37833634259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45978.37833634259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45978.37833634259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45978.37833634259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45978.37833634259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45978.37833634259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45978.37833634259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45978.37833634259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45978.37833634259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45978.37833634259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45978.37833634259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45978.37833634259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45978.37833634259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45978.37833634259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45978.37833634259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45978.37833634259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45978.37833634259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45978.37833634259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45978.37833634259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45978.37833634259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45978.37833634259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45978.37833634259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45978.37833634259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45978.37833634259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45978.37833634259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45978.37833634259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45978.37833634259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45978.37833634259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45978.37833634259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45978.37833634259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45978.37833634259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45978.37833634259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45978.37833634259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45978.37833634259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45978.37833634259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45978.37833634259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45978.37833634259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45978.37833634259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45978.37833634259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45978.37833634259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45978.37833634259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45978.37833634259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45978.37833634259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45978.37833634259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45978.37833634259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45978.37833634259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45978.37833634259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45978.37833634259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45978.37833634259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45978.37833634259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45978.37833634259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45978.37833634259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45978.37833634259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45978.37833634259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45978.37833634259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45978.37833634259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45978.37833634259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45978.37833634259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45978.37833634259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45978.37833634259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45978.37833634259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45978.37833634259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45978.37833634259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45978.37833634259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45978.37833634259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45978.37833634259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45978.37833634259</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153.37849837962858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1.9419937499988009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9.2178935185074806E-2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2.0523842591501307E-2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45978.37833634259</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45978.37833634259</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45978.37833634259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45978.37833634259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45978.37833634259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45978.37833634259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45978.37833634259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45978.37833634259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45978.37833634259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45978.37833634259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45978.37833634259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45978.37833634259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45978.37833634259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45978.37833634259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45978.37833634259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45978.37833634259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45978.37833634259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45978.37833634259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45978.37833634259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45978.37833634259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45978.37833634259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45978.37833634259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45978.37833634259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45978.37833634259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45978.37833634259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45978.37833634259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45978.37833634259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45978.37833634259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45978.37833634259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45978.37833634259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45978.37833634259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45978.37833634259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45978.37833634259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45978.37833634259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45978.37833634259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45978.37833634259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45978.37833634259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45978.37833634259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45978.37833634259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45978.37833634259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45978.37833634259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45978.37833634259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45978.37833634259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45978.37833634259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45978.37833634259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45978.37833634259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45978.37833634259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45978.37833634259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45978.37833634259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45978.37833634259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45978.37833634259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45978.37833634259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45978.37833634259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45978.37833634259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45978.37833634259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45978.37833634259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45978.37833634259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45978.37833634259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45978.37833634259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45978.37833634259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45978.37833634259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45978.37833634259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45978.37833634259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45978.37833634259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45978.37833634259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45978.37833634259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45978.37833634259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45978.37833634259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45978.37833634259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45978.37833634259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45978.37833634259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45978.37833634259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45978.37833634259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45978.37833634259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45978.37833634259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45978.37833634259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45978.37833634259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45978.37833634259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45978.37833634259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45978.37833634259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45978.37833634259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45978.37833634259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45978.37833634259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45978.37833634259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45978.37833634259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45978.37833634259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45978.37833634259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45978.37833634259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45978.37833634259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45978.37833634259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45978.37833634259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45978.37833634259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45978.37833634259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45978.37833634259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45978.37833634259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45978.37833634259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45978.37833634259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45978.37833634259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45978.37833634259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45978.37833634259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45978.37833634259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45978.37833634259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45978.37833634259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45978.37833634259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45978.37833634259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45978.37833634259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45978.37833634259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45978.37833634259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45978.37833634259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45978.37833634259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45978.37833634259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45978.37833634259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45978.37833634259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45978.37833634259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45978.37833634259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45978.37833634259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45978.37833634259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45978.37833634259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45978.37833634259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45978.37833634259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45978.37833634259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45978.37833634259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45978.37833634259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45978.37833634259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45978.37833634259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45978.37833634259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45978.37833634259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45978.37833634259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45978.37833634259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45978.37833634259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45978.37833634259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45978.37833634259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45978.37833634259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45978.37833634259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45978.37833634259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45978.37833634259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45978.37833634259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45978.37833634259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45978.37833634259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45978.37833634259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45978.37833634259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45978.37833634259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45978.37833634259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45978.37833634259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45978.37833634259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45978.37833634259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45978.37833634259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45978.37833634259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45978.37833634259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45978.37833634259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45978.37833634259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45978.37833634259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45978.37833634259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45978.37833634259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45978.37833634259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45978.37833634259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45978.37833634259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45978.37833634259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45978.37833634259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45978.37833634259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45978.37833634259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45978.37833634259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45978.37833634259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45978.37833634259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45978.37833634259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45978.37833634259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45978.37833634259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45978.37833634259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45978.37833634259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45978.37833634259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45978.37833634259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45978.37833634259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45978.37833634259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45978.37833634259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45978.37833634259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45978.37833634259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45978.37833634259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45978.37833634259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45978.37833634259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45978.37833634259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45978.37833634259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45978.37833634259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45978.37833634259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45978.37833634259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45978.37833634259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45978.37833634259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45978.37833634259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45978.37833634259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45978.37833634259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45978.37833634259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45978.37833634259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45978.37833634259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45978.37833634259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45978.37833634259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45978.37833634259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45978.37833634259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45978.37833634259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45978.37833634259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45978.37833634259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45978.37833634259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45978.37833634259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45978.37833634259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45978.37833634259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45978.37833634259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45978.37833634259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45978.37833634259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45978.37833634259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45978.37833634259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45978.37833634259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45978.37833634259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45978.37833634259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45978.37833634259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45978.37833634259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4.686643517925404E-2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1.1970601852226537E-2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45978.37833634259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45978.37833634259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45978.37833634259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45978.37833634259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45978.37833634259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45978.37833634259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45978.37833634259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45978.37833634259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45978.37833634259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45978.37833634259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45978.37833634259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45978.37833634259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45978.37833634259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45978.37833634259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45978.37833634259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45978.37833634259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45978.37833634259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45978.37833634259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45978.37833634259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45978.37833634259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45978.37833634259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45978.37833634259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45978.37833634259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45978.37833634259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45978.37833634259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45978.37833634259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45978.37833634259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45978.37833634259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45978.37833634259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45978.37833634259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45978.37833634259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45978.37833634259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45978.37833634259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45978.37833634259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45978.37833634259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45978.37833634259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45978.37833634259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45978.37833634259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45978.37833634259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45978.37833634259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45978.37833634259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45978.37833634259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45978.37833634259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45978.37833634259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45978.37833634259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45978.37833634259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45978.37833634259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45978.37833634259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45978.37833634259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45978.37833634259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45978.37833634259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45978.37833634259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45978.37833634259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45978.37833634259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45978.37833634259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45978.37833634259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45978.37833634259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45978.37833634259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45978.37833634259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45978.37833634259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45978.37833634259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45978.37833634259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45978.37833634259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45978.37833634259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45978.37833634259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45978.37833634259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45978.37833634259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45978.37833634259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45978.37833634259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45978.37833634259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45978.37833634259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45978.37833634259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45978.37833634259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45978.37833634259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45978.37833634259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45978.37833634259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45978.37833634259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45978.37833634259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45978.37833634259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45978.37833634259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45978.37833634259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45978.37833634259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45978.37833634259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45978.37833634259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45978.37833634259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45978.37833634259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45978.37833634259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45978.37833634259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45978.37833634259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45978.37833634259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45978.37833634259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45978.37833634259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45978.37833634259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45978.37833634259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45978.37833634259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45978.37833634259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45978.37833634259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45978.37833634259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45978.37833634259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45978.37833634259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45978.37833634259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45978.37833634259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45978.37833634259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45978.37833634259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45978.37833634259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45978.37833634259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45978.37833634259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45978.37833634259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45978.37833634259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45978.37833634259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45978.37833634259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45978.37833634259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45978.37833634259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45978.37833634259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45978.37833634259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45978.37833634259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45978.37833634259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45978.37833634259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45978.37833634259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45978.37833634259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45978.37833634259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45978.37833634259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45978.37833634259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45978.37833634259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45978.37833634259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45978.37833634259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45978.37833634259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45978.37833634259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45978.37833634259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45978.37833634259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45978.37833634259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45978.37833634259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45978.37833634259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45978.37833634259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45978.37833634259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45978.37833634259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45978.37833634259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45978.37833634259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45978.37833634259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45978.37833634259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45978.37833634259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45978.37833634259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45978.37833634259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45978.37833634259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45978.37833634259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45978.37833634259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45978.37833634259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45978.37833634259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45978.37833634259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45978.37833634259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45978.37833634259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45978.37833634259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45978.37833634259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45978.37833634259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45978.37833634259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45978.37833634259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45978.37833634259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45978.37833634259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45978.37833634259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45978.37833634259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45978.37833634259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45978.37833634259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45978.37833634259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45978.37833634259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45978.37833634259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45978.37833634259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45978.37833634259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45978.37833634259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45978.37833634259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45978.37833634259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45978.37833634259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45978.37833634259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45978.37833634259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45978.37833634259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45978.37833634259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45978.37833634259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45978.37833634259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45978.37833634259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45978.37833634259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45978.37833634259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45978.37833634259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45978.37833634259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45978.37833634259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45978.37833634259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45978.37833634259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45978.37833634259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45978.37833634259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45978.37833634259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45978.37833634259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45978.37833634259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45978.37833634259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45978.37833634259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45978.37833634259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45978.37833634259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45978.37833634259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45978.37833634259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45978.37833634259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45978.37833634259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45978.37833634259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45978.37833634259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45978.37833634259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45978.37833634259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45978.37833634259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45978.37833634259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45978.37833634259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45978.37833634259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45978.37833634259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45978.37833634259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45978.37833634259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45978.37833634259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45978.37833634259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45978.37833634259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45978.37833634259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45978.37833634259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45978.37833634259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45978.37833634259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45978.37833634259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45978.37833634259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45978.37833634259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45978.37833634259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45978.37833634259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45978.37833634259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45978.37833634259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45978.37833634259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45978.37833634259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45978.37833634259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45978.37833634259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45978.37833634259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45978.37833634259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45978.37833634259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45978.37833634259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45978.37833634259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45978.37833634259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45978.37833634259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45978.37833634259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45978.37833634259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45978.37833634259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45978.37833634259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45978.37833634259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45978.37833634259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45978.37833634259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45978.37833634259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45978.37833634259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45978.37833634259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45978.37833634259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45978.37833634259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45978.37833634259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45978.37833634259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45978.37833634259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45978.37833634259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45978.37833634259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45978.37833634259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45978.37833634259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45978.37833634259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45978.37833634259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45978.37833634259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45978.37833634259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45978.37833634259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45978.37833634259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45978.37833634259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45978.37833634259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45978.37833634259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45978.37833634259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45978.37833634259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45978.37833634259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45978.37833634259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45978.37833634259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45978.37833634259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45978.37833634259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45978.37833634259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45978.37833634259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45978.37833634259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45978.37833634259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45978.37833634259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45978.37833634259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45978.37833634259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45978.37833634259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45978.37833634259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45978.37833634259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45978.37833634259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45978.37833634259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45978.37833634259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45978.37833634259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45978.37833634259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45978.37833634259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45978.37833634259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45978.37833634259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45978.37833634259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45978.37833634259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45978.37833634259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45978.37833634259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45978.37833634259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45978.37833634259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45978.37833634259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45978.37833634259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45978.37833634259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45978.37833634259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45978.37833634259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45978.37833634259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45978.37833634259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45978.37833634259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45978.37833634259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45978.37833634259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45978.37833634259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45978.37833634259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45978.37833634259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45978.37833634259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45978.37833634259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45978.37833634259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45978.37833634259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45978.37833634259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45978.37833634259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45978.37833634259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45978.37833634259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45978.37833634259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45978.37833634259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45978.37833634259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45978.37833634259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45978.37833634259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45978.37833634259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45978.37833634259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45978.37833634259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45978.37833634259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45978.37833634259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45978.37833634259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45978.37833634259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45978.37833634259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45978.37833634259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45978.37833634259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45978.37833634259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45978.37833634259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45978.37833634259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45978.37833634259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45978.37833634259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45978.37833634259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45978.37833634259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45978.37833634259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45978.37833634259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45978.37833634259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45978.37833634259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45978.37833634259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45978.37833634259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45978.37833634259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45978.37833634259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45978.37833634259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45978.37833634259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45978.37833634259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45978.37833634259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45978.37833634259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45978.37833634259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45978.37833634259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45978.37833634259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45978.37833634259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45978.37833634259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45978.37833634259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45978.37833634259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45978.37833634259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45978.37833634259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45978.37833634259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45978.37833634259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45978.37833634259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45978.37833634259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45978.37833634259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45978.37833634259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45978.37833634259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45978.37833634259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45978.37833634259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45978.37833634259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45978.37833634259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45978.37833634259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45978.37833634259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45978.37833634259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45978.37833634259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45978.37833634259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45978.37833634259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45978.37833634259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45978.37833634259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45978.37833634259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45978.37833634259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45978.37833634259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45978.37833634259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45978.37833634259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45978.37833634259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45978.37833634259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45978.37833634259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45978.37833634259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45978.37833634259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45978.37833634259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45978.37833634259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45978.37833634259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45978.37833634259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45978.37833634259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45978.37833634259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45978.37833634259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45978.37833634259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45978.37833634259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45978.37833634259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45978.37833634259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45978.37833634259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45978.37833634259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45978.37833634259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45978.37833634259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45978.37833634259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45978.37833634259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45978.37833634259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45978.37833634259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45978.37833634259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45978.37833634259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45978.37833634259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45978.37833634259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45978.37833634259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45978.37833634259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45978.37833634259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45978.37833634259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45978.37833634259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45978.37833634259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45978.37833634259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45978.37833634259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45978.37833634259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45978.37833634259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45978.37833634259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45978.37833634259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45978.37833634259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45978.37833634259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45978.37833634259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45978.37833634259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45978.37833634259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45978.37833634259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45978.37833634259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45978.37833634259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45978.37833634259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45978.37833634259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45978.37833634259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45978.37833634259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45978.37833634259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45978.37833634259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45978.37833634259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45978.37833634259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45978.37833634259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45978.37833634259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45978.37833634259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45978.37833634259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45978.37833634259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45978.37833634259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45978.37833634259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45978.37833634259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45978.37833634259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45978.37833634259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45978.37833634259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45978.37833634259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45978.37833634259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45978.37833634259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45978.37833634259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45978.37833634259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45978.37833634259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45978.37833634259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45978.37833634259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45978.37833634259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45978.37833634259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45978.37833634259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45978.37833634259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45978.37833634259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45978.37833634259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45978.37833634259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45978.37833634259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45978.37833634259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45978.37833634259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45978.37833634259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45978.37833634259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45978.37833634259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45978.37833634259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45978.37833634259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45978.37833634259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45978.37833634259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45978.37833634259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45978.37833634259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45978.37833634259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45978.37833634259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45978.37833634259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45978.37833634259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45978.37833634259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45978.37833634259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45978.37833634259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45978.37833634259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45978.37833634259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45978.37833634259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45978.37833634259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45978.37833634259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45978.37833634259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45978.37833634259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45978.37833634259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45978.37833634259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45978.37833634259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45978.37833634259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45978.37833634259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45978.37833634259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45978.37833634259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45978.37833634259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45978.37833634259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45978.37833634259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45978.37833634259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45978.37833634259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45978.37833634259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45978.37833634259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45978.37833634259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45978.37833634259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45978.37833634259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45978.37833634259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45978.37833634259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45978.37833634259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45978.37833634259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45978.37833634259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45978.37833634259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45978.37833634259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45978.37833634259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45978.37833634259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45978.37833634259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45978.37833634259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45978.37833634259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45978.37833634259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45978.37833634259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45978.37833634259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45978.37833634259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45978.37833634259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45978.37833634259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45978.37833634259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45978.37833634259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45978.37833634259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45978.37833634259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45978.37833634259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45978.37833634259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45978.37833634259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45978.37833634259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45978.37833634259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45978.37833634259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45978.37833634259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45978.37833634259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45978.37833634259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45978.37833634259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45978.37833634259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45978.37833634259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45978.37833634259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45978.37833634259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45978.37833634259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45978.37833634259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45978.37833634259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45978.37833634259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45978.37833634259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45978.37833634259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45978.37833634259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45978.37833634259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45978.37833634259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45978.37833634259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45978.37833634259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45978.37833634259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45978.37833634259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45978.37833634259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45978.37833634259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45978.37833634259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45978.37833634259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45978.37833634259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45978.37833634259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45978.37833634259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45978.37833634259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45978.37833634259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45978.37833634259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45978.37833634259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45978.37833634259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45978.37833634259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45978.37833634259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45978.37833634259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45978.37833634259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45978.37833634259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45978.37833634259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45978.37833634259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45978.37833634259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45978.37833634259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45978.37833634259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45978.37833634259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45978.37833634259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45978.37833634259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45978.37833634259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45978.37833634259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45978.37833634259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45978.37833634259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45978.37833634259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45978.37833634259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45978.37833634259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45978.37833634259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45978.37833634259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45978.37833634259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45978.37833634259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45978.37833634259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45978.37833634259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45978.37833634259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45978.37833634259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45978.37833634259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45978.37833634259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45978.37833634259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45978.37833634259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45978.37833634259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45978.37833634259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45978.37833634259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45978.37833634259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45978.37833634259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45978.37833634259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45978.37833634259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45978.37833634259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45978.37833634259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45978.37833634259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45978.37833634259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45978.37833634259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45978.37833634259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45978.37833634259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45978.37833634259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45978.37833634259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45978.37833634259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45978.37833634259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45978.37833634259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45978.37833634259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45978.37833634259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45978.37833634259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45978.37833634259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45978.37833634259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45978.37833634259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45978.37833634259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45978.37833634259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45978.37833634259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45978.37833634259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45978.37833634259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45978.37833634259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45978.37833634259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45978.37833634259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45978.37833634259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45978.37833634259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45978.37833634259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45978.37833634259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45978.37833634259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45978.37833634259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45978.37833634259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45978.37833634259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45978.37833634259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45978.37833634259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45978.37833634259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45978.37833634259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45978.37833634259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45978.37833634259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45978.37833634259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45978.37833634259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45978.37833634259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45978.37833634259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45978.37833634259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45978.37833634259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45978.37833634259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45978.37833634259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45978.37833634259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45978.37833634259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45978.37833634259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45978.37833634259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45978.37833634259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45978.37833634259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45978.37833634259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45978.37833634259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45978.37833634259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45978.37833634259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45978.37833634259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45978.37833634259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45978.37833634259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45978.37833634259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45978.37833634259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45978.37833634259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45978.37833634259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45978.37833634259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45978.37833634259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45978.37833634259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45978.37833634259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45978.37833634259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45978.37833634259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45978.37833634259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45978.37833634259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45978.37833634259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45978.37833634259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45978.37833634259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45978.37833634259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45978.37833634259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45978.37833634259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45978.37833634259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45978.37833634259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45978.37833634259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45978.37833634259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45978.37833634259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45978.37833634259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45978.37833634259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45978.37833634259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45978.37833634259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45978.37833634259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45978.37833634259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45978.37833634259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45978.37833634259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45978.37833634259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45978.37833634259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45978.37833634259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45978.37833634259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45978.37833634259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45978.37833634259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45978.37833634259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45978.37833634259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45978.37833634259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45978.37833634259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45978.37833634259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45978.37833634259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45978.37833634259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45978.37833634259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45978.37833634259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45978.37833634259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45978.37833634259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45978.37833634259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45978.37833634259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45978.37833634259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45978.37833634259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45978.37833634259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45978.37833634259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45978.37833634259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45978.37833634259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45978.37833634259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45978.37833634259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45978.37833634259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45978.37833634259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45978.37833634259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45978.37833634259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45978.37833634259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45978.37833634259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45978.37833634259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45978.37833634259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45978.37833634259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45978.37833634259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45978.37833634259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45978.37833634259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45978.37833634259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45978.37833634259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45978.37833634259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45978.37833634259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45978.37833634259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45978.37833634259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45978.37833634259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45978.37833634259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45978.37833634259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45978.37833634259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45978.37833634259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45978.37833634259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45978.37833634259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45978.37833634259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45978.37833634259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45978.37833634259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45978.37833634259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45978.37833634259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45978.37833634259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45978.37833634259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45978.37833634259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45978.37833634259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45978.37833634259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45978.37833634259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45978.37833634259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45978.37833634259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45978.37833634259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45978.37833634259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45978.37833634259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45978.37833634259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45978.37833634259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45978.37833634259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45978.37833634259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45978.37833634259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45978.37833634259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45978.37833634259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45978.37833634259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45978.37833634259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45978.37833634259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45978.37833634259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45978.37833634259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45978.37833634259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45978.37833634259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45978.37833634259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45978.37833634259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45978.37833634259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45978.37833634259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45978.37833634259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45978.37833634259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45978.37833634259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45978.37833634259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45978.37833634259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45978.37833634259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45978.37833634259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45978.37833634259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45978.37833634259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45978.37833634259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45978.37833634259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45978.37833634259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45978.37833634259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45978.37833634259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45978.37833634259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45978.37833634259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45978.37833634259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45978.37833634259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45978.37833634259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45978.37833634259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45978.37833634259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45978.37833634259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45978.37833634259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45978.37833634259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45978.37833634259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45978.37833634259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45978.37833634259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45978.37833634259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45978.37833634259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45978.37833634259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45978.37833634259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45978.37833634259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45978.37833634259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45978.37833634259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45978.37833634259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45978.37833634259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45978.37833634259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45978.37833634259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45978.37833634259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45978.37833634259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45978.37833634259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45978.37833634259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45978.37833634259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45978.37833634259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45978.37833634259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45978.37833634259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45978.37833634259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45978.37833634259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45978.37833634259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45978.37833634259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45978.37833634259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45978.37833634259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45978.37833634259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45978.37833634259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45978.37833634259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45978.37833634259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45978.37833634259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45978.37833634259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45978.37833634259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45978.37833634259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45978.37833634259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45978.37833634259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45978.37833634259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45978.37833634259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45978.37833634259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45978.37833634259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45978.37833634259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45978.37833634259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45978.37833634259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45978.37833634259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45978.37833634259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45978.37833634259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45978.37833634259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45978.37833634259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45978.37833634259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45978.37833634259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45978.37833634259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45978.37833634259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45978.37833634259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45978.37833634259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45978.37833634259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45978.37833634259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45978.37833634259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45978.37833634259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45978.37833634259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45978.37833634259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45978.37833634259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45978.37833634259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45978.37833634259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45978.37833634259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45978.37833634259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45978.37833634259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45978.37833634259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45978.37833634259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45978.37833634259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45978.37833634259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45978.37833634259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45978.37833634259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45978.37833634259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45978.37833634259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45978.37833634259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45978.37833634259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45978.37833634259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45978.37833634259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45978.37833634259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45978.37833634259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45978.37833634259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45978.37833634259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45978.37833634259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45978.37833634259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45978.37833634259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45978.37833634259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45978.37833634259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45978.37833634259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45978.37833634259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45978.37833634259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45978.37833634259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45978.37833634259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45978.37833634259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45978.37833634259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45978.37833634259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45978.37833634259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45978.37833634259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45978.37833634259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45978.37833634259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45978.37833634259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45978.37833634259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45978.37833634259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45978.37833634259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45978.37833634259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45978.37833634259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45978.37833634259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45978.37833634259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45978.37833634259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45978.37833634259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45978.37833634259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45978.37833634259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45978.37833634259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45978.37833634259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45978.37833634259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45978.37833634259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45978.37833634259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45978.37833634259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45978.37833634259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45978.37833634259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45978.37833634259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45978.37833634259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45978.37833634259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45978.37833634259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45978.37833634259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45978.37833634259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45978.37833634259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45978.37833634259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45978.37833634259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45978.37833634259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45978.37833634259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45978.37833634259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45978.37833634259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45978.37833634259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45978.37833634259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45978.37833634259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45978.37833634259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45978.37833634259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45978.37833634259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45978.37833634259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45978.37833634259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45978.37833634259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45978.37833634259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45978.37833634259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45978.37833634259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45978.37833634259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45978.37833634259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45978.37833634259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45978.37833634259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45978.37833634259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45978.37833634259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45978.37833634259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45978.37833634259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45978.37833634259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45978.37833634259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45978.37833634259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45978.37833634259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45978.37833634259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45978.37833634259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45978.37833634259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45978.37833634259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45978.37833634259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45978.37833634259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45978.37833634259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45978.37833634259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45978.37833634259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45978.37833634259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45978.37833634259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45978.37833634259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45978.37833634259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45978.37833634259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45978.37833634259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45978.37833634259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45978.37833634259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45978.37833634259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45978.37833634259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45978.37833634259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45978.37833634259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45978.37833634259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45978.37833634259</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274.89761874999385</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45978.37833634259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45978.37833634259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45978.37833634259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45978.37833634259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45978.37833634259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45978.37833634259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45978.37833634259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45978.37833634259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45978.37833634259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45978.37833634259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45978.37833634259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45978.37833634259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45978.37833634259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45978.37833634259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45978.37833634259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45978.37833634259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45978.37833634259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45978.37833634259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45978.37833634259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45978.37833634259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45978.37833634259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45978.37833634259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45978.37833634259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45978.37833634259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45978.37833634259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45978.37833634259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45978.37833634259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45978.37833634259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45978.37833634259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45978.37833634259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45978.37833634259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45978.37833634259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45978.37833634259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45978.37833634259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45978.37833634259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45978.37833634259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45978.37833634259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45978.37833634259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86.546276157401735</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52.18945902777341</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29.717225231477642</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20" ca="1" si="2">IFERROR(NOW()-F5,"")</f>
        <v>0.86353310185222654</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2.4181249995308463E-2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R5</v>
      </c>
      <c r="C7" s="110">
        <v>1</v>
      </c>
      <c r="D7" s="110" t="s">
        <v>33016</v>
      </c>
      <c r="E7" s="110" t="s">
        <v>39100</v>
      </c>
      <c r="F7" s="110"/>
      <c r="G7" s="112">
        <f t="shared" ca="1" si="2"/>
        <v>45978.37833634259</v>
      </c>
      <c r="H7" s="139">
        <v>45978.368148148147</v>
      </c>
      <c r="I7" s="110" t="str">
        <f>IFERROR(VLOOKUP(D7,DB!A:F,6,0),"")</f>
        <v>SCECO</v>
      </c>
      <c r="J7" s="110" t="str">
        <f>IFERROR(VLOOKUP(D7,DB!A:G,7,0),"")</f>
        <v>Good</v>
      </c>
      <c r="K7" s="110" t="s">
        <v>39129</v>
      </c>
      <c r="L7" s="110" t="str">
        <f>IFERROR(VLOOKUP(D7,DB!A:I,9,0),"")</f>
        <v>Latis</v>
      </c>
    </row>
    <row r="8" spans="1:13">
      <c r="A8" s="110"/>
      <c r="B8" s="110" t="str">
        <f>IFERROR(VLOOKUP(D8,DB!A:K,11,0),"")</f>
        <v>R5</v>
      </c>
      <c r="C8" s="110">
        <v>3</v>
      </c>
      <c r="D8" s="110" t="s">
        <v>32290</v>
      </c>
      <c r="E8" s="110" t="s">
        <v>39021</v>
      </c>
      <c r="F8" s="110"/>
      <c r="G8" s="112">
        <f t="shared" ca="1" si="2"/>
        <v>45978.37833634259</v>
      </c>
      <c r="H8" s="139">
        <v>45978.368032407408</v>
      </c>
      <c r="I8" s="110" t="str">
        <f>IFERROR(VLOOKUP(D8,DB!A:F,6,0),"")</f>
        <v>SCECO</v>
      </c>
      <c r="J8" s="110" t="str">
        <f>IFERROR(VLOOKUP(D8,DB!A:G,7,0),"")</f>
        <v>Vandalized</v>
      </c>
      <c r="K8" s="110" t="s">
        <v>39130</v>
      </c>
      <c r="L8" s="110" t="str">
        <f>IFERROR(VLOOKUP(D8,DB!A:I,9,0),"")</f>
        <v>Latis</v>
      </c>
    </row>
    <row r="9" spans="1:13">
      <c r="A9" s="110"/>
      <c r="B9" s="110" t="str">
        <f>IFERROR(VLOOKUP(D9,DB!A:K,11,0),"")</f>
        <v/>
      </c>
      <c r="C9" s="110"/>
      <c r="D9" s="110"/>
      <c r="E9" s="110"/>
      <c r="F9" s="110"/>
      <c r="G9" s="112">
        <f t="shared" ca="1" si="2"/>
        <v>45978.37833634259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45978.37833634259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45978.37833634259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45978.37833634259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45978.37833634259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45978.37833634259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45978.37833634259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45978.37833634259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45978.37833634259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45978.37833634259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45978.37833634259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45978.37833634259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45978.37833634259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45978.37833634259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45978.37833634259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45978.37833634259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45978.37833634259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45978.37833634259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45978.37833634259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45978.37833634259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45978.37833634259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45978.37833634259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45978.37833634259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45978.37833634259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45978.37833634259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45978.37833634259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45978.37833634259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45978.37833634259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45978.37833634259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45978.37833634259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45978.37833634259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45978.37833634259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45978.37833634259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45978.37833634259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45978.37833634259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45978.37833634259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45978.37833634259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45978.37833634259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45978.37833634259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45978.37833634259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45978.37833634259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45978.37833634259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45978.37833634259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45978.37833634259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45978.37833634259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45978.37833634259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45978.37833634259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45978.37833634259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45978.37833634259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45978.37833634259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45978.37833634259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45978.37833634259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45978.37833634259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45978.37833634259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45978.37833634259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45978.37833634259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45978.37833634259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45978.37833634259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45978.37833634259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45978.37833634259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45978.37833634259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45978.37833634259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45978.37833634259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45978.37833634259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45978.37833634259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45978.37833634259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45978.37833634259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45978.37833634259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45978.37833634259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45978.37833634259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45978.37833634259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45978.37833634259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45978.37833634259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45978.37833634259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45978.37833634259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45978.37833634259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45978.37833634259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45978.37833634259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45978.37833634259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45978.37833634259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45978.37833634259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45978.37833634259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45978.37833634259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45978.37833634259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45978.37833634259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45978.37833634259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45978.37833634259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45978.37833634259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45978.37833634259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45978.37833634259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45978.37833634259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45978.37833634259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45978.37833634259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45978.37833634259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45978.37833634259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45978.37833634259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45978.37833634259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45978.37833634259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45978.37833634259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45978.37833634259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45978.37833634259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45978.37833634259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45978.37833634259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45978.37833634259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45978.37833634259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45978.37833634259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45978.37833634259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45978.37833634259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45978.37833634259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45978.37833634259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45978.37833634259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45978.37833634259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45978.37833634259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45978.37833634259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45978.37833634259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45978.37833634259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45978.37833634259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45978.37833634259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45978.37833634259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45978.37833634259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45978.37833634259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45978.37833634259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45978.37833634259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45978.37833634259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45978.37833634259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45978.37833634259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45978.37833634259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45978.37833634259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45978.37833634259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45978.37833634259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45978.37833634259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45978.37833634259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45978.37833634259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45978.37833634259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45978.37833634259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45978.37833634259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45978.37833634259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45978.37833634259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45978.37833634259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45978.37833634259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45978.37833634259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45978.37833634259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45978.37833634259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45978.37833634259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45978.37833634259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45978.37833634259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45978.37833634259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45978.37833634259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45978.37833634259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45978.37833634259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45978.37833634259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45978.37833634259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45978.37833634259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45978.37833634259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45978.37833634259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45978.37833634259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45978.37833634259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45978.37833634259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45978.37833634259</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39131</v>
      </c>
      <c r="B2" s="122" t="str">
        <f>IFERROR(VLOOKUP(D2,DB!A:K,11,0),"")</f>
        <v>R6</v>
      </c>
      <c r="C2" s="123">
        <v>1</v>
      </c>
      <c r="D2" s="122" t="s">
        <v>30938</v>
      </c>
      <c r="E2" s="110" t="s">
        <v>39021</v>
      </c>
      <c r="F2" s="124">
        <v>45977.926087962966</v>
      </c>
      <c r="G2" s="105">
        <f t="shared" ref="G2:G58" ca="1" si="0">IFERROR(NOW()-F2,"-")</f>
        <v>0.45224837962450692</v>
      </c>
      <c r="H2" s="124">
        <v>45978.034363425926</v>
      </c>
      <c r="I2" s="122" t="str">
        <f>IFERROR(VLOOKUP(D2,DB!A:F,6,0),"")</f>
        <v>SCECO</v>
      </c>
      <c r="J2" s="122" t="str">
        <f>IFERROR(VLOOKUP(D2,DB!A:G,7,0),"")</f>
        <v>Dead</v>
      </c>
      <c r="K2" s="125" t="s">
        <v>39132</v>
      </c>
      <c r="L2" s="126" t="str">
        <f>IFERROR(VLOOKUP(D2,DB!A:I,9,0),"")</f>
        <v>Latis</v>
      </c>
    </row>
    <row r="3" spans="1:16382" ht="31.5" customHeight="1">
      <c r="A3" s="121" t="s">
        <v>39133</v>
      </c>
      <c r="B3" s="122" t="str">
        <f>IFERROR(VLOOKUP(D3,DB!A:K,11,0),"")</f>
        <v>R6</v>
      </c>
      <c r="C3" s="123">
        <v>3</v>
      </c>
      <c r="D3" s="122" t="s">
        <v>30992</v>
      </c>
      <c r="E3" s="110" t="s">
        <v>39100</v>
      </c>
      <c r="F3" s="124">
        <v>45978.369895833333</v>
      </c>
      <c r="G3" s="105">
        <f t="shared" ca="1" si="0"/>
        <v>8.4405092566157691E-3</v>
      </c>
      <c r="H3" s="124">
        <v>45978.362303240741</v>
      </c>
      <c r="I3" s="122" t="str">
        <f>IFERROR(VLOOKUP(D3,DB!A:F,6,0),"")</f>
        <v>Generator-SG</v>
      </c>
      <c r="J3" s="122" t="str">
        <f>IFERROR(VLOOKUP(D3,DB!A:G,7,0),"")</f>
        <v>Dead</v>
      </c>
      <c r="K3" s="125" t="s">
        <v>39134</v>
      </c>
      <c r="L3" s="126" t="str">
        <f>IFERROR(VLOOKUP(D3,DB!A:I,9,0),"")</f>
        <v>Latis</v>
      </c>
    </row>
    <row r="4" spans="1:16382" ht="31.5" customHeight="1">
      <c r="A4" s="121"/>
      <c r="B4" s="122" t="str">
        <f>IFERROR(VLOOKUP(D4,DB!A:K,11,0),"")</f>
        <v/>
      </c>
      <c r="C4" s="123"/>
      <c r="D4" s="122"/>
      <c r="E4" s="110"/>
      <c r="F4" s="124"/>
      <c r="G4" s="105">
        <f t="shared" ca="1" si="0"/>
        <v>45978.37833634259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45978.37833634259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45978.37833634259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45978.37833634259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45978.37833634259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45978.37833634259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45978.37833634259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45978.37833634259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45978.37833634259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45978.37833634259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45978.37833634259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45978.37833634259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45978.37833634259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45978.37833634259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45978.37833634259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45978.37833634259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45978.37833634259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45978.37833634259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45978.37833634259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45978.37833634259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45978.37833634259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45978.37833634259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45978.37833634259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45978.37833634259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45978.37833634259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45978.37833634259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45978.37833634259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45978.37833634259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45978.37833634259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45978.37833634259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45978.37833634259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45978.37833634259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45978.37833634259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45978.37833634259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45978.37833634259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45978.37833634259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45978.37833634259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45978.37833634259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45978.37833634259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45978.37833634259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45978.37833634259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45978.37833634259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45978.37833634259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45978.37833634259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45978.37833634259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45978.37833634259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45978.37833634259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45978.37833634259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45978.37833634259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45978.37833634259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45978.37833634259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45978.37833634259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45978.37833634259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45978.37833634259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45978.37833634259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45978.37833634259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45978.37833634259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45978.37833634259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45978.37833634259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45978.37833634259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45978.37833634259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45978.37833634259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45978.37833634259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45978.37833634259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45978.37833634259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45978.37833634259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45978.37833634259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45978.37833634259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45978.37833634259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45978.37833634259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45978.37833634259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45978.37833634259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45978.37833634259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45978.37833634259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45978.37833634259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45978.37833634259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45978.37833634259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45978.37833634259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45978.37833634259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45978.37833634259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45978.37833634259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45978.37833634259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45978.37833634259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45978.37833634259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45978.37833634259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45978.37833634259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45978.37833634259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45978.37833634259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45978.37833634259</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2025-11-17T06:05:54Z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