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533" documentId="120_S{2AC9BD13-BADA-5192-A53E-5A8FF88502F6}" xr6:coauthVersionLast="47" xr6:coauthVersionMax="47" xr10:uidLastSave="{B980CF79-669B-4EE3-8510-0DB9455B5DAF}"/>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G2" i="1"/>
  <c r="B5" i="5"/>
  <c r="G5" i="5"/>
  <c r="I5" i="5"/>
  <c r="J5" i="5"/>
  <c r="L5"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<sst xmlns="http://schemas.openxmlformats.org/spreadsheetml/2006/main" count="180273" uniqueCount="39121">
  <si>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</si>
  <si>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</si>
  <si>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</si>
  <si>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</si>
  <si>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</si>
  <si>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</si>
  <si>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</si>
  <si>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</si>
  <si>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</si>
  <si>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</si>
  <si>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</si>
  <si>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</si>
  <si>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</si>
  <si>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</si>
  <si>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</si>
  <si>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</si>
  <si>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</si>
  <si>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</si>
  <si>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</si>
  <si>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</si>
  <si>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</si>
  <si>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</si>
  <si>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</si>
  <si>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</si>
  <si>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</si>
  <si>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</si>
  <si>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</si>
  <si>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</si>
  <si>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</si>
  <si>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</si>
  <si>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</si>
  <si>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</si>
  <si>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</si>
  <si>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</si>
  <si>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</si>
  <si>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</si>
  <si>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</si>
  <si>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</si>
  <si>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</si>
  <si>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</si>
  <si>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</si>
  <si>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</si>
  <si>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</si>
  <si>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</si>
  <si>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</si>
  <si>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</si>
  <si>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</si>
  <si>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</si>
  <si>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</si>
  <si>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</si>
  <si>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</si>
  <si>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</si>
  <si>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</si>
  <si>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</si>
  <si>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</si>
  <si>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</si>
  <si>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</si>
  <si>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</si>
  <si>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</si>
  <si>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</si>
  <si>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</si>
  <si>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</si>
  <si>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</si>
  <si>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</si>
  <si>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</si>
  <si>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</si>
  <si>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</si>
  <si>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</si>
  <si>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</si>
  <si>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</si>
  <si>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</si>
  <si>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</si>
  <si>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</si>
  <si>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</si>
  <si>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</si>
  <si>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</si>
  <si>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</si>
  <si>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</si>
  <si>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</si>
  <si>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</si>
  <si>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</si>
  <si>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</si>
  <si>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</si>
  <si>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</si>
  <si>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</si>
  <si>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</si>
  <si>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</si>
  <si>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</si>
  <si>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</si>
  <si>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</si>
  <si>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</si>
  <si>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</si>
  <si>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</si>
  <si>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</si>
  <si>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</si>
  <si>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</si>
  <si>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</si>
  <si>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</si>
  <si>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</si>
  <si>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</si>
  <si>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</si>
  <si>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</si>
  <si>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</si>
  <si>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</si>
  <si>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</si>
  <si>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</si>
  <si>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</si>
  <si>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</si>
  <si>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</si>
  <si>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</si>
  <si>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</si>
  <si>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</si>
  <si>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</si>
  <si>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</si>
  <si>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</si>
  <si>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</si>
  <si>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</si>
  <si>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</si>
  <si>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</si>
  <si>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</si>
  <si>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</si>
  <si>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</si>
  <si>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</si>
  <si>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</si>
  <si>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</si>
  <si>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</si>
  <si>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</si>
  <si>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</si>
  <si>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</si>
  <si>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</si>
  <si>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</si>
  <si>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</si>
  <si>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</si>
  <si>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</si>
  <si>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</si>
  <si>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</si>
  <si>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</si>
  <si>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</si>
  <si>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</si>
  <si>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</si>
  <si>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</si>
  <si>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</si>
  <si>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</si>
  <si>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</si>
  <si>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</si>
  <si>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</si>
  <si>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</si>
  <si>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</si>
  <si>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</si>
  <si>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</si>
  <si>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</si>
  <si>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</si>
  <si>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</si>
  <si>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</si>
  <si>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</si>
  <si>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</si>
  <si>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</si>
  <si>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</si>
  <si>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</si>
  <si>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</si>
  <si>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</si>
  <si>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</si>
  <si>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</si>
  <si>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</si>
  <si>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</si>
  <si>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</si>
  <si>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</si>
  <si>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</si>
  <si>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</si>
  <si>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</si>
  <si>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</si>
  <si>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</si>
  <si>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</si>
  <si>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</si>
  <si>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</si>
  <si>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</si>
  <si>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</si>
  <si>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</si>
  <si>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</si>
  <si>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</si>
  <si>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</si>
  <si>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</si>
  <si>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</si>
  <si>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</si>
  <si>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</si>
  <si>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</si>
  <si>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</si>
  <si>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</si>
  <si>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</si>
  <si>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</si>
  <si>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</si>
  <si>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</si>
  <si>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</si>
  <si>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</si>
  <si>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</si>
  <si>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</si>
  <si>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</si>
  <si>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</si>
  <si>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</si>
  <si>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</si>
  <si>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</si>
  <si>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</si>
  <si>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</si>
  <si>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</si>
  <si>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</si>
  <si>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</si>
  <si>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</si>
  <si>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</si>
  <si>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</si>
  <si>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</si>
  <si>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</si>
  <si>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</si>
  <si>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</si>
  <si>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</si>
  <si>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</si>
  <si>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</si>
  <si>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</si>
  <si>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</si>
  <si>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</si>
  <si>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</si>
  <si>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</si>
  <si>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</si>
  <si>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</si>
  <si>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</si>
  <si>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</si>
  <si>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</si>
  <si>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</si>
  <si>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</si>
  <si>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</si>
  <si>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</si>
  <si>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</si>
  <si>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</si>
  <si>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</si>
  <si>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</si>
  <si>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</si>
  <si>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</si>
  <si>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</si>
  <si>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</si>
  <si>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</si>
  <si>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</si>
  <si>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</si>
  <si>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</si>
  <si>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</si>
  <si>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</si>
  <si>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</si>
  <si>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</si>
  <si>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</si>
  <si>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</si>
  <si>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</si>
  <si>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</si>
  <si>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</si>
  <si>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</si>
  <si>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</si>
  <si>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</si>
  <si>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</si>
  <si>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</si>
  <si>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</si>
  <si>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</si>
  <si>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</si>
  <si>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</si>
  <si>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</si>
  <si>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</si>
  <si>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</si>
  <si>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</si>
  <si>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</si>
  <si>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</si>
  <si>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</si>
  <si>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</si>
  <si>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</si>
  <si>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</si>
  <si>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</si>
  <si>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</si>
  <si>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</si>
  <si>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</si>
  <si>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</si>
  <si>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</si>
  <si>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</si>
  <si>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</si>
  <si>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</si>
  <si>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</si>
  <si>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</si>
  <si>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</si>
  <si>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</si>
  <si>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</si>
  <si>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</si>
  <si>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</si>
  <si>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</si>
  <si>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</si>
  <si>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</si>
  <si>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</si>
  <si>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</si>
  <si>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</si>
  <si>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</si>
  <si>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</si>
  <si>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</si>
  <si>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</si>
  <si>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</si>
  <si>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</si>
  <si>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</si>
  <si>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</si>
  <si>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</si>
  <si>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</si>
  <si>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</si>
  <si>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</si>
  <si>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</si>
  <si>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</si>
  <si>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</si>
  <si>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</si>
  <si>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</si>
  <si>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</si>
  <si>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</si>
  <si>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</si>
  <si>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</si>
  <si>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</si>
  <si>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</si>
  <si>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</si>
  <si>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</si>
  <si>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</si>
  <si>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</si>
  <si>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</si>
  <si>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</si>
  <si>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</si>
  <si>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</si>
  <si>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</si>
  <si>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</si>
  <si>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</si>
  <si>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</si>
  <si>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</si>
  <si>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</si>
  <si>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</si>
  <si>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</si>
  <si>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</si>
  <si>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</si>
  <si>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</si>
  <si>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</si>
  <si>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</si>
  <si>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</si>
  <si>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</si>
  <si>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</si>
  <si>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</si>
  <si>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</si>
  <si>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</si>
  <si>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</si>
  <si>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</si>
  <si>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</si>
  <si>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</si>
  <si>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</si>
  <si>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</si>
  <si>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</si>
  <si>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</si>
  <si>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</si>
  <si>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</si>
  <si>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</si>
  <si>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</si>
  <si>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</si>
  <si>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</si>
  <si>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</si>
  <si>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</si>
  <si>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</si>
  <si>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</si>
  <si>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</si>
  <si>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</si>
  <si>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</si>
  <si>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</si>
  <si>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</si>
  <si>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</si>
  <si>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</si>
  <si>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</si>
  <si>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</si>
  <si>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</si>
  <si>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</si>
  <si>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</si>
  <si>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</si>
  <si>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</si>
  <si>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</si>
  <si>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</si>
  <si>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</si>
  <si>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</si>
  <si>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</si>
  <si>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</si>
  <si>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</si>
  <si>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</si>
  <si>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</si>
  <si>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</si>
  <si>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</si>
  <si>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</si>
  <si>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</si>
  <si>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</si>
  <si>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</si>
  <si>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</si>
  <si>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</si>
  <si>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</si>
  <si>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</si>
  <si>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</si>
  <si>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</si>
  <si>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</si>
  <si>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</si>
  <si>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</si>
  <si>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</si>
  <si>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</si>
  <si>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</si>
  <si>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</si>
  <si>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</si>
  <si>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</si>
  <si>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</si>
  <si>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</si>
  <si>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</si>
  <si>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</si>
  <si>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</si>
  <si>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</si>
  <si>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</si>
  <si>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</si>
  <si>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</si>
  <si>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</si>
  <si>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</si>
  <si>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</si>
  <si>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</si>
  <si>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</si>
  <si>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</si>
  <si>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</si>
  <si>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</si>
  <si>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</si>
  <si>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</si>
  <si>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</si>
  <si>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</si>
  <si>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</si>
  <si>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</si>
  <si>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</si>
  <si>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</si>
  <si>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</si>
  <si>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</si>
  <si>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</si>
  <si>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</si>
  <si>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</si>
  <si>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</si>
  <si>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</si>
  <si>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</si>
  <si>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</si>
  <si>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</si>
  <si>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</si>
  <si>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</si>
  <si>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</si>
  <si>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</si>
  <si>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</si>
  <si>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</si>
  <si>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</si>
  <si>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</si>
  <si>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</si>
  <si>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</si>
  <si>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</si>
  <si>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</si>
  <si>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</si>
  <si>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</si>
  <si>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</si>
  <si>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</si>
  <si>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</si>
  <si>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</si>
  <si>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</si>
  <si>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</si>
  <si>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</si>
  <si>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</si>
  <si>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</si>
  <si>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</si>
  <si>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</si>
  <si>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</si>
  <si>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</si>
  <si>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</si>
  <si>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</si>
  <si>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</si>
  <si>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</si>
  <si>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</si>
  <si>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</si>
  <si>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</si>
  <si>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</si>
  <si>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</si>
  <si>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</si>
  <si>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</si>
  <si>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</si>
  <si>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</si>
  <si>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</si>
  <si>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</si>
  <si>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</si>
  <si>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</si>
  <si>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</si>
  <si>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</si>
  <si>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</si>
  <si>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</si>
  <si>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</si>
  <si>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</si>
  <si>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</si>
  <si>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</si>
  <si>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</si>
  <si>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</si>
  <si>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</si>
  <si>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</si>
  <si>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</si>
  <si>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</si>
  <si>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</si>
  <si>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</si>
  <si>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</si>
  <si>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</si>
  <si>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</si>
  <si>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</si>
  <si>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</si>
  <si>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</si>
  <si>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</si>
  <si>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</si>
  <si>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</si>
  <si>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</si>
  <si>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</si>
  <si>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</si>
  <si>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</si>
  <si>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</si>
  <si>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</si>
  <si>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</si>
  <si>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</si>
  <si>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</si>
  <si>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</si>
  <si>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</si>
  <si>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</si>
  <si>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</si>
  <si>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</si>
  <si>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</si>
  <si>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</si>
  <si>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</si>
  <si>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</si>
  <si>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</si>
  <si>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</si>
  <si>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</si>
  <si>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</si>
  <si>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</si>
  <si>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</si>
  <si>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</si>
  <si>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</si>
  <si>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</si>
  <si>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</si>
  <si>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</si>
  <si>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</si>
  <si>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</si>
  <si>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</si>
  <si>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</si>
  <si>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</si>
  <si>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</si>
  <si>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</si>
  <si>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</si>
  <si>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</si>
  <si>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</si>
  <si>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</si>
  <si>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</si>
  <si>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</si>
  <si>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</si>
  <si>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</si>
  <si>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</si>
  <si>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</si>
  <si>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</si>
  <si>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</si>
  <si>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</si>
  <si>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</si>
  <si>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</si>
  <si>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</si>
  <si>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</si>
  <si>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</si>
  <si>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</si>
  <si>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</si>
  <si>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</si>
  <si>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</si>
  <si>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</si>
  <si>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</si>
  <si>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</si>
  <si>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</si>
  <si>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</si>
  <si>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</si>
  <si>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</si>
  <si>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</si>
  <si>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</si>
  <si>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</si>
  <si>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</si>
  <si>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</si>
  <si>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</si>
  <si>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</si>
  <si>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</si>
  <si>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</si>
  <si>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</si>
  <si>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</si>
  <si>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</si>
  <si>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</si>
  <si>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</si>
  <si>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</si>
  <si>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</si>
  <si>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</si>
  <si>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</si>
  <si>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</si>
  <si>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</si>
  <si>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</si>
  <si>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</si>
  <si>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</si>
  <si>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</si>
  <si>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</si>
  <si>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</si>
  <si>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</si>
  <si>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</si>
  <si>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</si>
  <si>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</si>
  <si>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</si>
  <si>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</si>
  <si>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</si>
  <si>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</si>
  <si>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</si>
  <si>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</si>
  <si>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</si>
  <si>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</si>
  <si>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</si>
  <si>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</si>
  <si>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</si>
  <si>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</si>
  <si>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</si>
  <si>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</si>
  <si>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</si>
  <si>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</si>
  <si>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</si>
  <si>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</si>
  <si>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</si>
  <si>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</si>
  <si>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</si>
  <si>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</si>
  <si>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</si>
  <si>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</si>
  <si>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</si>
  <si>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</si>
  <si>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</si>
  <si>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</si>
  <si>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</si>
  <si>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</si>
  <si>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</si>
  <si>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</si>
  <si>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</si>
  <si>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</si>
  <si>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</si>
  <si>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</si>
  <si>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</si>
  <si>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</si>
  <si>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</si>
  <si>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</si>
  <si>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</si>
  <si>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</si>
  <si>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</si>
  <si>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</si>
  <si>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</si>
  <si>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</si>
  <si>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</si>
  <si>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</si>
  <si>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</si>
  <si>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</si>
  <si>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</si>
  <si>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</si>
  <si>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</si>
  <si>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</si>
  <si>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</si>
  <si>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</si>
  <si>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</si>
  <si>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</si>
  <si>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</si>
  <si>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</si>
  <si>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</si>
  <si>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</si>
  <si>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</si>
  <si>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</si>
  <si>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</si>
  <si>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</si>
  <si>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</si>
  <si>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</si>
  <si>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</si>
  <si>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</si>
  <si>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</si>
  <si>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</si>
  <si>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</si>
  <si>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</si>
  <si>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</si>
  <si>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</si>
  <si>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</si>
  <si>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</si>
  <si>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</si>
  <si>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</si>
  <si>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</si>
  <si>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</si>
  <si>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</si>
  <si>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</si>
  <si>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</si>
  <si>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</si>
  <si>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</si>
  <si>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</si>
  <si>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</si>
  <si>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</si>
  <si>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</si>
  <si>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</si>
  <si>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</si>
  <si>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</si>
  <si>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</si>
  <si>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</si>
  <si>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</si>
  <si>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</si>
  <si>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</si>
  <si>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</si>
  <si>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</si>
  <si>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</si>
  <si>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</si>
  <si>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</si>
  <si>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</si>
  <si>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</si>
  <si>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</si>
  <si>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</si>
  <si>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</si>
  <si>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</si>
  <si>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</si>
  <si>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</si>
  <si>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</si>
  <si>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</si>
  <si>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</si>
  <si>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</si>
  <si>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</si>
  <si>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</si>
  <si>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</si>
  <si>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</si>
  <si>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</si>
  <si>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</si>
  <si>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</si>
  <si>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</si>
  <si>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</si>
  <si>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</si>
  <si>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</si>
  <si>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</si>
  <si>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</si>
  <si>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</si>
  <si>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</si>
  <si>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</si>
  <si>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</si>
  <si>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</si>
  <si>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</si>
  <si>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</si>
  <si>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</si>
  <si>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</si>
  <si>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</si>
  <si>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</si>
  <si>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</si>
  <si>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</si>
  <si>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</si>
  <si>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</si>
  <si>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</si>
  <si>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</si>
  <si>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</si>
  <si>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</si>
  <si>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</si>
  <si>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</si>
  <si>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</si>
  <si>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</si>
  <si>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</si>
  <si>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</si>
  <si>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</si>
  <si>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</si>
  <si>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</si>
  <si>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</si>
  <si>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</si>
  <si>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</si>
  <si>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</si>
  <si>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</si>
  <si>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</si>
  <si>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</si>
  <si>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</si>
  <si>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</si>
  <si>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</si>
  <si>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</si>
  <si>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</si>
  <si>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</si>
  <si>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</si>
  <si>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</si>
  <si>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</si>
  <si>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</si>
  <si>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</si>
  <si>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</si>
  <si>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</si>
  <si>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</si>
  <si>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</si>
  <si>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</si>
  <si>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</si>
  <si>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</si>
  <si>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</si>
  <si>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</si>
  <si>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</si>
  <si>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</si>
  <si>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</si>
  <si>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</si>
  <si>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</si>
  <si>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</si>
  <si>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</si>
  <si>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</si>
  <si>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</si>
  <si>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</si>
  <si>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</si>
  <si>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</si>
  <si>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</si>
  <si>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</si>
  <si>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</si>
  <si>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</si>
  <si>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</si>
  <si>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</si>
  <si>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</si>
  <si>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</si>
  <si>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</si>
  <si>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</si>
  <si>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</si>
  <si>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</si>
  <si>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</si>
  <si>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</si>
  <si>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</si>
  <si>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</si>
  <si>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</si>
  <si>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</si>
  <si>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</si>
  <si>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</si>
  <si>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</si>
  <si>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</si>
  <si>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</si>
  <si>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</si>
  <si>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</si>
  <si>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</si>
  <si>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</si>
  <si>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</si>
  <si>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</si>
  <si>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</si>
  <si>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</si>
  <si>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</si>
  <si>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</si>
  <si>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</si>
  <si>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</si>
  <si>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</si>
  <si>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</si>
  <si>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</si>
  <si>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</si>
  <si>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</si>
  <si>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</si>
  <si>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</si>
  <si>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</si>
  <si>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</si>
  <si>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</si>
  <si>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</si>
  <si>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</si>
  <si>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</si>
  <si>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</si>
  <si>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</si>
  <si>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</si>
  <si>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</si>
  <si>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</si>
  <si>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</si>
  <si>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</si>
  <si>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</si>
  <si>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</si>
  <si>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</si>
  <si>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</si>
  <si>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</si>
  <si>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</si>
  <si>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</si>
  <si>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</si>
  <si>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</si>
  <si>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</si>
  <si>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</si>
  <si>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</si>
  <si>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</si>
  <si>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</si>
  <si>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</si>
  <si>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</si>
  <si>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</si>
  <si>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</si>
  <si>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</si>
  <si>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</si>
  <si>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</si>
  <si>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</si>
  <si>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</si>
  <si>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</si>
  <si>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</si>
  <si>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</si>
  <si>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</si>
  <si>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</si>
  <si>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</si>
  <si>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</si>
  <si>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</si>
  <si>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</si>
  <si>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</si>
  <si>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</si>
  <si>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</si>
  <si>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</si>
  <si>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</si>
  <si>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</si>
  <si>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</si>
  <si>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</si>
  <si>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</si>
  <si>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</si>
  <si>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</si>
  <si>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</si>
  <si>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</si>
  <si>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</si>
  <si>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</si>
  <si>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</si>
  <si>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</si>
  <si>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</si>
  <si>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</si>
  <si>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</si>
  <si>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</si>
  <si>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</si>
  <si>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</si>
  <si>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</si>
  <si>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</si>
  <si>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</si>
  <si>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</si>
  <si>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</si>
  <si>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</si>
  <si>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</si>
  <si>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</si>
  <si>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</si>
  <si>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</si>
  <si>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</si>
  <si>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</si>
  <si>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</si>
  <si>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</si>
  <si>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</si>
  <si>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</si>
  <si>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</si>
  <si>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</si>
  <si>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</si>
  <si>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</si>
  <si>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</si>
  <si>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</si>
  <si>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</si>
  <si>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</si>
  <si>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</si>
  <si>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</si>
  <si>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</si>
  <si>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</si>
  <si>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</si>
  <si>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</si>
  <si>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</si>
  <si>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</si>
  <si>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</si>
  <si>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</si>
  <si>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</si>
  <si>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</si>
  <si>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</si>
  <si>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</si>
  <si>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</si>
  <si>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</si>
  <si>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</si>
  <si>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</si>
  <si>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</si>
  <si>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</si>
  <si>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</si>
  <si>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</si>
  <si>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</si>
  <si>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</si>
  <si>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</si>
  <si>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</si>
  <si>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</si>
  <si>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</si>
  <si>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</si>
  <si>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</si>
  <si>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</si>
  <si>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</si>
  <si>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</si>
  <si>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</si>
  <si>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</si>
  <si>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</si>
  <si>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</si>
  <si>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</si>
  <si>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</si>
  <si>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</si>
  <si>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</si>
  <si>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</si>
  <si>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</si>
  <si>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</si>
  <si>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</si>
  <si>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</si>
  <si>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</si>
  <si>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</si>
  <si>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</si>
  <si>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</si>
  <si>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</si>
  <si>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</si>
  <si>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</si>
  <si>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</si>
  <si>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</si>
  <si>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</si>
  <si>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</si>
  <si>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</si>
  <si>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</si>
  <si>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</si>
  <si>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</si>
  <si>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</si>
  <si>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</si>
  <si>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</si>
  <si>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</si>
  <si>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</si>
  <si>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</si>
  <si>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</si>
  <si>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</si>
  <si>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</si>
  <si>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</si>
  <si>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</si>
  <si>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</si>
  <si>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</si>
  <si>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</si>
  <si>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</si>
  <si>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</si>
  <si>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</si>
  <si>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</si>
  <si>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</si>
  <si>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</si>
  <si>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</si>
  <si>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</si>
  <si>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</si>
  <si>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</si>
  <si>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</si>
  <si>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</si>
  <si>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</si>
  <si>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</si>
  <si>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</si>
  <si>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</si>
  <si>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</si>
  <si>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</si>
  <si>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</si>
  <si>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</si>
  <si>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</si>
  <si>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</si>
  <si>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</si>
  <si>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</si>
  <si>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</si>
  <si>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</si>
  <si>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</si>
  <si>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</si>
  <si>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</si>
  <si>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</si>
  <si>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</si>
  <si>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</si>
  <si>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</si>
  <si>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</si>
  <si>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</si>
  <si>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</si>
  <si>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</si>
  <si>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</si>
  <si>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</si>
  <si>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</si>
  <si>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</si>
  <si>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</si>
  <si>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</si>
  <si>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</si>
  <si>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</si>
  <si>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</si>
  <si>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</si>
  <si>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</si>
  <si>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</si>
  <si>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</si>
  <si>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</si>
  <si>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</si>
  <si>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</si>
  <si>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</si>
  <si>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</si>
  <si>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</si>
  <si>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</si>
  <si>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</si>
  <si>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</si>
  <si>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</si>
  <si>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</si>
  <si>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</si>
  <si>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</si>
  <si>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</si>
  <si>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</si>
  <si>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</si>
  <si>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</si>
  <si>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</si>
  <si>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</si>
  <si>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</si>
  <si>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</si>
  <si>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</si>
  <si>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</si>
  <si>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</si>
  <si>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</si>
  <si>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</si>
  <si>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</si>
  <si>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</si>
  <si>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</si>
  <si>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</si>
  <si>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</si>
  <si>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</si>
  <si>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</si>
  <si>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</si>
  <si>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</si>
  <si>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</si>
  <si>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</si>
  <si>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</si>
  <si>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</si>
  <si>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</si>
  <si>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</si>
  <si>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</si>
  <si>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</si>
  <si>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</si>
  <si>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</si>
  <si>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</si>
  <si>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</si>
  <si>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</si>
  <si>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</si>
  <si>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</si>
  <si>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</si>
  <si>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</si>
  <si>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</si>
  <si>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</si>
  <si>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</si>
  <si>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</si>
  <si>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</si>
  <si>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</si>
  <si>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</si>
  <si>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</si>
  <si>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</si>
  <si>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</si>
  <si>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</si>
  <si>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</si>
  <si>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</si>
  <si>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</si>
  <si>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</si>
  <si>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</si>
  <si>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</si>
  <si>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</si>
  <si>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</si>
  <si>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</si>
  <si>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</si>
  <si>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</si>
  <si>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</si>
  <si>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</si>
  <si>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</si>
  <si>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</si>
  <si>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</si>
  <si>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</si>
  <si>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</si>
  <si>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</si>
  <si>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</si>
  <si>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</si>
  <si>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</si>
  <si>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</si>
  <si>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</si>
  <si>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</si>
  <si>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</si>
  <si>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</si>
  <si>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</si>
  <si>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</si>
  <si>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</si>
  <si>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</si>
  <si>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</si>
  <si>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</si>
  <si>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</si>
  <si>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</si>
  <si>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</si>
  <si>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</si>
  <si>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</si>
  <si>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</si>
  <si>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</si>
  <si>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</si>
  <si>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</si>
  <si>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</si>
  <si>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</si>
  <si>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</si>
  <si>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</si>
  <si>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</si>
  <si>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</si>
  <si>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</si>
  <si>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</si>
  <si>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</si>
  <si>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</si>
  <si>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</si>
  <si>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</si>
  <si>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</si>
  <si>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</si>
  <si>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</si>
  <si>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</si>
  <si>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</si>
  <si>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</si>
  <si>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</si>
  <si>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</si>
  <si>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</si>
  <si>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</si>
  <si>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</si>
  <si>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</si>
  <si>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</si>
  <si>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</si>
  <si>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</si>
  <si>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</si>
  <si>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</si>
  <si>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</si>
  <si>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</si>
  <si>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</si>
  <si>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</si>
  <si>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</si>
  <si>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</si>
  <si>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</si>
  <si>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</si>
  <si>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</si>
  <si>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</si>
  <si>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</si>
  <si>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</si>
  <si>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</si>
  <si>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</si>
  <si>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</si>
  <si>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</si>
  <si>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</si>
  <si>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</si>
  <si>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</si>
  <si>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</si>
  <si>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</si>
  <si>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</si>
  <si>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</si>
  <si>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</si>
  <si>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</si>
  <si>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</si>
  <si>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</si>
  <si>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</si>
  <si>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</si>
  <si>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</si>
  <si>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</si>
  <si>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</si>
  <si>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</si>
  <si>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</si>
  <si>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</si>
  <si>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</si>
  <si>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</si>
  <si>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</si>
  <si>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</si>
  <si>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</si>
  <si>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</si>
  <si>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</si>
  <si>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</si>
  <si>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</si>
  <si>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</si>
  <si>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</si>
  <si>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</si>
  <si>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</si>
  <si>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</si>
  <si>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</si>
  <si>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</si>
  <si>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</si>
  <si>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</si>
  <si>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</si>
  <si>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</si>
  <si>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</si>
  <si>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</si>
  <si>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</si>
  <si>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</si>
  <si>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</si>
  <si>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</si>
  <si>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</si>
  <si>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</si>
  <si>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</si>
  <si>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</si>
  <si>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</si>
  <si>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</si>
  <si>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</si>
  <si>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</si>
  <si>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</si>
  <si>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</si>
  <si>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</si>
  <si>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</si>
  <si>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</si>
  <si>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</si>
  <si>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</si>
  <si>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</si>
  <si>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</si>
  <si>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</si>
  <si>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</si>
  <si>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</si>
  <si>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</si>
  <si>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</si>
  <si>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</si>
  <si>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</si>
  <si>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</si>
  <si>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</si>
  <si>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</si>
  <si>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</si>
  <si>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</si>
  <si>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</si>
  <si>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</si>
  <si>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</si>
  <si>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</si>
  <si>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</si>
  <si>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</si>
  <si>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</si>
  <si>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</si>
  <si>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</si>
  <si>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</si>
  <si>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</si>
  <si>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</si>
  <si>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</si>
  <si>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</si>
  <si>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</si>
  <si>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</si>
  <si>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</si>
  <si>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</si>
  <si>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</si>
  <si>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</si>
  <si>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</si>
  <si>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</si>
  <si>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</si>
  <si>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</si>
  <si>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</si>
  <si>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</si>
  <si>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</si>
  <si>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</si>
  <si>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</si>
  <si>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</si>
  <si>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</si>
  <si>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</si>
  <si>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</si>
  <si>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</si>
  <si>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</si>
  <si>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</si>
  <si>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</si>
  <si>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</si>
  <si>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</si>
  <si>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</si>
  <si>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</si>
  <si>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</si>
  <si>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</si>
  <si>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</si>
  <si>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</si>
  <si>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</si>
  <si>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</si>
  <si>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</si>
  <si>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</si>
  <si>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</si>
  <si>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</si>
  <si>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</si>
  <si>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</si>
  <si>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</si>
  <si>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</si>
  <si>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</si>
  <si>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</si>
  <si>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</si>
  <si>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</si>
  <si>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</si>
  <si>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</si>
  <si>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</si>
  <si>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</si>
  <si>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</si>
  <si>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</si>
  <si>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</si>
  <si>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</si>
  <si>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</si>
  <si>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</si>
  <si>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</si>
  <si>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</si>
  <si>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</si>
  <si>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</si>
  <si>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</si>
  <si>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</si>
  <si>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</si>
  <si>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</si>
  <si>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</si>
  <si>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</si>
  <si>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</si>
  <si>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</si>
  <si>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</si>
  <si>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</si>
  <si>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</si>
  <si>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</si>
  <si>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</si>
  <si>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</si>
  <si>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</si>
  <si>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</si>
  <si>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</si>
  <si>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</si>
  <si>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</si>
  <si>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</si>
  <si>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</si>
  <si>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</si>
  <si>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</si>
  <si>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</si>
  <si>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</si>
  <si>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</si>
  <si>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</si>
  <si>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</si>
  <si>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</si>
  <si>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</si>
  <si>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</si>
  <si>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</si>
  <si>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</si>
  <si>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</si>
  <si>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</si>
  <si>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</si>
  <si>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</si>
  <si>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</si>
  <si>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</si>
  <si>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</si>
  <si>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</si>
  <si>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</si>
  <si>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</si>
  <si>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</si>
  <si>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</si>
  <si>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</si>
  <si>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</si>
  <si>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</si>
  <si>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</si>
  <si>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</si>
  <si>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</si>
  <si>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</si>
  <si>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</si>
  <si>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</si>
  <si>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</si>
  <si>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</si>
  <si>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</si>
  <si>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</si>
  <si>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</si>
  <si>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</si>
  <si>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</si>
  <si>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</si>
  <si>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</si>
  <si>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</si>
  <si>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</si>
  <si>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</si>
  <si>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</si>
  <si>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</si>
  <si>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</si>
  <si>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</si>
  <si>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</si>
  <si>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</si>
  <si>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</si>
  <si>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</si>
  <si>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</si>
  <si>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</si>
  <si>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</si>
  <si>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</si>
  <si>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</si>
  <si>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</si>
  <si>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</si>
  <si>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</si>
  <si>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</si>
  <si>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</si>
  <si>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</si>
  <si>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</si>
  <si>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</si>
  <si>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</si>
  <si>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</si>
  <si>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</si>
  <si>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</si>
  <si>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</si>
  <si>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</si>
  <si>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</si>
  <si>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</si>
  <si>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</si>
  <si>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</si>
  <si>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</si>
  <si>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</si>
  <si>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</si>
  <si>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</si>
  <si>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</si>
  <si>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</si>
  <si>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</si>
  <si>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</si>
  <si>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</si>
  <si>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</si>
  <si>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</si>
  <si>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</si>
  <si>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</si>
  <si>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</si>
  <si>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</si>
  <si>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</si>
  <si>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</si>
  <si>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</si>
  <si>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</si>
  <si>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</si>
  <si>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</si>
  <si>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</si>
  <si>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</si>
  <si>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</si>
  <si>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</si>
  <si>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</si>
  <si>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</si>
  <si>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</si>
  <si>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</si>
  <si>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</si>
  <si>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</si>
  <si>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</si>
  <si>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</si>
  <si>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</si>
  <si>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</si>
  <si>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</si>
  <si>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</si>
  <si>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</si>
  <si>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</si>
  <si>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</si>
  <si>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</si>
  <si>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</si>
  <si>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</si>
  <si>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</si>
  <si>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</si>
  <si>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</si>
  <si>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</si>
  <si>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</si>
  <si>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</si>
  <si>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</si>
  <si>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</si>
  <si>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</si>
  <si>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</si>
  <si>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</si>
  <si>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</si>
  <si>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</si>
  <si>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</si>
  <si>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</si>
  <si>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</si>
  <si>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</si>
  <si>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</si>
  <si>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</si>
  <si>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</si>
  <si>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</si>
  <si>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</si>
  <si>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</si>
  <si>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</si>
  <si>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</si>
  <si>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</si>
  <si>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</si>
  <si>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</si>
  <si>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</si>
  <si>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</si>
  <si>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</si>
  <si>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</si>
  <si>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</si>
  <si>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</si>
  <si>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</si>
  <si>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</si>
  <si>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</si>
  <si>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</si>
  <si>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</si>
  <si>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</si>
  <si>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</si>
  <si>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</si>
  <si>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</si>
  <si>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</si>
  <si>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</si>
  <si>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</si>
  <si>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</si>
  <si>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</si>
  <si>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</si>
  <si>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</si>
  <si>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</si>
  <si>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</si>
  <si>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</si>
  <si>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</si>
  <si>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</si>
  <si>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</si>
  <si>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</si>
  <si>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</si>
  <si>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</si>
  <si>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</si>
  <si>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</si>
  <si>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</si>
  <si>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</si>
  <si>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</si>
  <si>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</si>
  <si>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</si>
  <si>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</si>
  <si>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</si>
  <si>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</si>
  <si>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</si>
  <si>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</si>
  <si>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</si>
  <si>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</si>
  <si>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</si>
  <si>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</si>
  <si>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</si>
  <si>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</si>
  <si>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</si>
  <si>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</si>
  <si>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</si>
  <si>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</si>
  <si>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</si>
  <si>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</si>
  <si>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</si>
  <si>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</si>
  <si>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</si>
  <si>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</si>
  <si>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</si>
  <si>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</si>
  <si>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</si>
  <si>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</si>
  <si>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</si>
  <si>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</si>
  <si>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</si>
  <si>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</si>
  <si>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</si>
  <si>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</si>
  <si>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</si>
  <si>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</si>
  <si>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</si>
  <si>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</si>
  <si>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</si>
  <si>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</si>
  <si>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</si>
  <si>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</si>
  <si>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</si>
  <si>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</si>
  <si>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</si>
  <si>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</si>
  <si>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</si>
  <si>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</si>
  <si>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</si>
  <si>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</si>
  <si>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</si>
  <si>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</si>
  <si>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</si>
  <si>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</si>
  <si>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</si>
  <si>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</si>
  <si>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</si>
  <si>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</si>
  <si>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</si>
  <si>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</si>
  <si>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</si>
  <si>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</si>
  <si>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</si>
  <si>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</si>
  <si>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</si>
  <si>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</si>
  <si>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</si>
  <si>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</si>
  <si>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</si>
  <si>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</si>
  <si>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</si>
  <si>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</si>
  <si>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</si>
  <si>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</si>
  <si>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</si>
  <si>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</si>
  <si>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</si>
  <si>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</si>
  <si>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</si>
  <si>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</si>
  <si>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</si>
  <si>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</si>
  <si>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</si>
  <si>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</si>
  <si>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</si>
  <si>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</si>
  <si>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</si>
  <si>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</si>
  <si>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</si>
  <si>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</si>
  <si>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</si>
  <si>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</si>
  <si>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</si>
  <si>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</si>
  <si>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</si>
  <si>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</si>
  <si>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</si>
  <si>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</si>
  <si>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</si>
  <si>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</si>
  <si>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</si>
  <si>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</si>
  <si>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</si>
  <si>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</si>
  <si>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</si>
  <si>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</si>
  <si>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</si>
  <si>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</si>
  <si>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</si>
  <si>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</si>
  <si>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</si>
  <si>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</si>
  <si>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</si>
  <si>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</si>
  <si>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</si>
  <si>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</si>
  <si>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</si>
  <si>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</si>
  <si>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</si>
  <si>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</si>
  <si>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</si>
  <si>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</si>
  <si>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</si>
  <si>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</si>
  <si>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</si>
  <si>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</si>
  <si>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</si>
  <si>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</si>
  <si>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</si>
  <si>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</si>
  <si>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</si>
  <si>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</si>
  <si>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</si>
  <si>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</si>
  <si>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</si>
  <si>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</si>
  <si>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</si>
  <si>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</si>
  <si>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</si>
  <si>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</si>
  <si>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</si>
  <si>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</si>
  <si>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</si>
  <si>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</si>
  <si>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</si>
  <si>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</si>
  <si>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</si>
  <si>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</si>
  <si>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</si>
  <si>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</si>
  <si>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</si>
  <si>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</si>
  <si>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</si>
  <si>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</si>
  <si>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</si>
  <si>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</si>
  <si>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</si>
  <si>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</si>
  <si>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</si>
  <si>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</si>
  <si>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</si>
  <si>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</si>
  <si>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</si>
  <si>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</si>
  <si>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</si>
  <si>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</si>
  <si>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</si>
  <si>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</si>
  <si>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</si>
  <si>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</si>
  <si>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</si>
  <si>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</si>
  <si>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</si>
  <si>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</si>
  <si>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</si>
  <si>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</si>
  <si>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</si>
  <si>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</si>
  <si>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</si>
  <si>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</si>
  <si>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</si>
  <si>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</si>
  <si>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</si>
  <si>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</si>
  <si>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</si>
  <si>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</si>
  <si>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</si>
  <si>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</si>
  <si>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</si>
  <si>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</si>
  <si>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</si>
  <si>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</si>
  <si>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</si>
  <si>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</si>
  <si>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</si>
  <si>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</si>
  <si>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</si>
  <si>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</si>
  <si>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</si>
  <si>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</si>
  <si>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</si>
  <si>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</si>
  <si>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</si>
  <si>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</si>
  <si>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</si>
  <si>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</si>
  <si>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</si>
  <si>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</si>
  <si>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</si>
  <si>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</si>
  <si>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</si>
  <si>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</si>
  <si>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</si>
  <si>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</si>
  <si>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</si>
  <si>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</si>
  <si>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</si>
  <si>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</si>
  <si>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</si>
  <si>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</si>
  <si>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</si>
  <si>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</si>
  <si>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</si>
  <si>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</si>
  <si>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</si>
  <si>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</si>
  <si>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</si>
  <si>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</si>
  <si>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</si>
  <si>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</si>
  <si>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</si>
  <si>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</si>
  <si>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</si>
  <si>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</si>
  <si>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</si>
  <si>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</si>
  <si>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</si>
  <si>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</si>
  <si>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</si>
  <si>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</si>
  <si>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</si>
  <si>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</si>
  <si>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</si>
  <si>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</si>
  <si>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</si>
  <si>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</si>
  <si>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</si>
  <si>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</si>
  <si>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</si>
  <si>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</si>
  <si>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</si>
  <si>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</si>
  <si>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</si>
  <si>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</si>
  <si>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</si>
  <si>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</si>
  <si>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</si>
  <si>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</si>
  <si>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</si>
  <si>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</si>
  <si>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</si>
  <si>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</si>
  <si>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</si>
  <si>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</si>
  <si>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</si>
  <si>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</si>
  <si>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</si>
  <si>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</si>
  <si>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</si>
  <si>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</si>
  <si>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</si>
  <si>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</si>
  <si>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</si>
  <si>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</si>
  <si>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</si>
  <si>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</si>
  <si>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</si>
  <si>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</si>
  <si>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</si>
  <si>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</si>
  <si>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</si>
  <si>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</si>
  <si>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</si>
  <si>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</si>
  <si>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</si>
  <si>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</si>
  <si>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</si>
  <si>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</si>
  <si>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</si>
  <si>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</si>
  <si>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</si>
  <si>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</si>
  <si>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</si>
  <si>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</si>
  <si>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</si>
  <si>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</si>
  <si>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</si>
  <si>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</si>
  <si>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</si>
  <si>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</si>
  <si>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</si>
  <si>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</si>
  <si>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</si>
  <si>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</si>
  <si>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</si>
  <si>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</si>
  <si>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</si>
  <si>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</si>
  <si>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</si>
  <si>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</si>
  <si>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</si>
  <si>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</si>
  <si>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</si>
  <si>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</si>
  <si>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</si>
  <si>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</si>
  <si>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</si>
  <si>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</si>
  <si>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</si>
  <si>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</si>
  <si>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</si>
  <si>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</si>
  <si>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</si>
  <si>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</si>
  <si>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</si>
  <si>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</si>
  <si>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</si>
  <si>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</si>
  <si>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</si>
  <si>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</si>
  <si>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</si>
  <si>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</si>
  <si>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</si>
  <si>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</si>
  <si>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</si>
  <si>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</si>
  <si>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</si>
  <si>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</si>
  <si>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</si>
  <si>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</si>
  <si>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</si>
  <si>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</si>
  <si>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</si>
  <si>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</si>
  <si>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</si>
  <si>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</si>
  <si>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</si>
  <si>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</si>
  <si>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</si>
  <si>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</si>
  <si>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</si>
  <si>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</si>
  <si>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</si>
  <si>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</si>
  <si>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</si>
  <si>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</si>
  <si>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</si>
  <si>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</si>
  <si>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</si>
  <si>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</si>
  <si>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</si>
  <si>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</si>
  <si>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</si>
  <si>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</si>
  <si>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</si>
  <si>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</si>
  <si>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</si>
  <si>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</si>
  <si>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</si>
  <si>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</si>
  <si>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</si>
  <si>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</si>
  <si>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</si>
  <si>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</si>
  <si>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</si>
  <si>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</si>
  <si>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</si>
  <si>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</si>
  <si>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</si>
  <si>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</si>
  <si>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</si>
  <si>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</si>
  <si>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</si>
  <si>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</si>
  <si>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</si>
  <si>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</si>
  <si>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</si>
  <si>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</si>
  <si>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</si>
  <si>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</si>
  <si>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</si>
  <si>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</si>
  <si>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</si>
  <si>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</si>
  <si>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</si>
  <si>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</si>
  <si>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</si>
  <si>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</si>
  <si>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</si>
  <si>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</si>
  <si>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</si>
  <si>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</si>
  <si>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</si>
  <si>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</si>
  <si>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</si>
  <si>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</si>
  <si>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</si>
  <si>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</si>
  <si>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</si>
  <si>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</si>
  <si>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</si>
  <si>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</si>
  <si>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</si>
  <si>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</si>
  <si>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</si>
  <si>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</si>
  <si>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</si>
  <si>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</si>
  <si>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</si>
  <si>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</si>
  <si>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</si>
  <si>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</si>
  <si>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</si>
  <si>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</si>
  <si>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</si>
  <si>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</si>
  <si>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</si>
  <si>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</si>
  <si>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</si>
  <si>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</si>
  <si>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</si>
  <si>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</si>
  <si>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</si>
  <si>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</si>
  <si>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</si>
  <si>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</si>
  <si>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</si>
  <si>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</si>
  <si>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</si>
  <si>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</si>
  <si>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</si>
  <si>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</si>
  <si>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</si>
  <si>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</si>
  <si>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</si>
  <si>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</si>
  <si>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</si>
  <si>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</si>
  <si>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</si>
  <si>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</si>
  <si>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</si>
  <si>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</si>
  <si>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</si>
  <si>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</si>
  <si>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</si>
  <si>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</si>
  <si>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</si>
  <si>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</si>
  <si>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</si>
  <si>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</si>
  <si>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</si>
  <si>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</si>
  <si>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</si>
  <si>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</si>
  <si>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</si>
  <si>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</si>
  <si>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</si>
  <si>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</si>
  <si>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</si>
  <si>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</si>
  <si>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</si>
  <si>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</si>
  <si>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</si>
  <si>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</si>
  <si>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</si>
  <si>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</si>
  <si>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</si>
  <si>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</si>
  <si>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</si>
  <si>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</si>
  <si>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</si>
  <si>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</si>
  <si>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</si>
  <si>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</si>
  <si>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</si>
  <si>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</si>
  <si>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</si>
  <si>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</si>
  <si>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</si>
  <si>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</si>
  <si>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</si>
  <si>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</si>
  <si>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</si>
  <si>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</si>
  <si>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</si>
  <si>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</si>
  <si>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</si>
  <si>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</si>
  <si>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</si>
  <si>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</si>
  <si>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</si>
  <si>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</si>
  <si>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</si>
  <si>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</si>
  <si>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</si>
  <si>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</si>
  <si>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</si>
  <si>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</si>
  <si>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</si>
  <si>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</si>
  <si>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</si>
  <si>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</si>
  <si>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</si>
  <si>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</si>
  <si>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</si>
  <si>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</si>
  <si>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</si>
  <si>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</si>
  <si>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</si>
  <si>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</si>
  <si>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</si>
  <si>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</si>
  <si>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</si>
  <si>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</si>
  <si>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</si>
  <si>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</si>
  <si>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</si>
  <si>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</si>
  <si>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</si>
  <si>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</si>
  <si>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</si>
  <si>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</si>
  <si>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</si>
  <si>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</si>
  <si>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</si>
  <si>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</si>
  <si>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</si>
  <si>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</si>
  <si>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</si>
  <si>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</si>
  <si>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</si>
  <si>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</si>
  <si>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</si>
  <si>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</si>
  <si>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</si>
  <si>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</si>
  <si>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</si>
  <si>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</si>
  <si>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</si>
  <si>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</si>
  <si>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</si>
  <si>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</si>
  <si>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</si>
  <si>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</si>
  <si>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</si>
  <si>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</si>
  <si>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</si>
  <si>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</si>
  <si>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</si>
  <si>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</si>
  <si>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</si>
  <si>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</si>
  <si>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</si>
  <si>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</si>
  <si>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</si>
  <si>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</si>
  <si>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</si>
  <si>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</si>
  <si>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</si>
  <si>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</si>
  <si>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</si>
  <si>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</si>
  <si>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</si>
  <si>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</si>
  <si>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</si>
  <si>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</si>
  <si>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</si>
  <si>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</si>
  <si>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</si>
  <si>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</si>
  <si>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</si>
  <si>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</si>
  <si>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</si>
  <si>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</si>
  <si>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</si>
  <si>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</si>
  <si>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</si>
  <si>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</si>
  <si>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</si>
  <si>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</si>
  <si>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</si>
  <si>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</si>
  <si>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</si>
  <si>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</si>
  <si>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</si>
  <si>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</si>
  <si>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</si>
  <si>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</si>
  <si>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</si>
  <si>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</si>
  <si>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</si>
  <si>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</si>
  <si>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</si>
  <si>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</si>
  <si>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</si>
  <si>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</si>
  <si>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</si>
  <si>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</si>
  <si>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</si>
  <si>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</si>
  <si>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</si>
  <si>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</si>
  <si>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</si>
  <si>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</si>
  <si>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</si>
  <si>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</si>
  <si>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</si>
  <si>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</si>
  <si>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</si>
  <si>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</si>
  <si>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</si>
  <si>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</si>
  <si>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</si>
  <si>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</si>
  <si>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</si>
  <si>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</si>
  <si>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</si>
  <si>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</si>
  <si>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</si>
  <si>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</si>
  <si>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</si>
  <si>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</si>
  <si>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</si>
  <si>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</si>
  <si>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</si>
  <si>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</si>
  <si>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</si>
  <si>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</si>
  <si>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</si>
  <si>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</si>
  <si>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</si>
  <si>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</si>
  <si>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</si>
  <si>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</si>
  <si>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</si>
  <si>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</si>
  <si>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</si>
  <si>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</si>
  <si>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</si>
  <si>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</si>
  <si>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</si>
  <si>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</si>
  <si>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</si>
  <si>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</si>
  <si>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</si>
  <si>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</si>
  <si>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</si>
  <si>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</si>
  <si>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</si>
  <si>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</si>
  <si>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</si>
  <si>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</si>
  <si>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</si>
  <si>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</si>
  <si>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</si>
  <si>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</si>
  <si>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</si>
  <si>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</si>
  <si>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</si>
  <si>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</si>
  <si>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</si>
  <si>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</si>
  <si>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</si>
  <si>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</si>
  <si>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</si>
  <si>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</si>
  <si>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</si>
  <si>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</si>
  <si>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</si>
  <si>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</si>
  <si>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</si>
  <si>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</si>
  <si>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</si>
  <si>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</si>
  <si>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</si>
  <si>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</si>
  <si>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</si>
  <si>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</si>
  <si>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</si>
  <si>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</si>
  <si>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</si>
  <si>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</si>
  <si>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</si>
  <si>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</si>
  <si>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</si>
  <si>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</si>
  <si>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</si>
  <si>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</si>
  <si>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</si>
  <si>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</si>
  <si>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</si>
  <si>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</si>
  <si>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</si>
  <si>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</si>
  <si>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</si>
  <si>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</si>
  <si>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</si>
  <si>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</si>
  <si>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</si>
  <si>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</si>
  <si>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</si>
  <si>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</si>
  <si>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</si>
  <si>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</si>
  <si>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</si>
  <si>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</si>
  <si>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</si>
  <si>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</si>
  <si>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</si>
  <si>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</si>
  <si>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</si>
  <si>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</si>
  <si>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</si>
  <si>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</si>
  <si>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</si>
  <si>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</si>
  <si>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</si>
  <si>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</si>
  <si>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</si>
  <si>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</si>
  <si>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</si>
  <si>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</si>
  <si>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</si>
  <si>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</si>
  <si>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</si>
  <si>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</si>
  <si>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</si>
  <si>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</si>
  <si>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</si>
  <si>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</si>
  <si>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</si>
  <si>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</si>
  <si>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</si>
  <si>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</si>
  <si>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</si>
  <si>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</si>
  <si>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</si>
  <si>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</si>
  <si>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</si>
  <si>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</si>
  <si>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</si>
  <si>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</si>
  <si>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</si>
  <si>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</si>
  <si>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</si>
  <si>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</si>
  <si>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</si>
  <si>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</si>
  <si>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</si>
  <si>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</si>
  <si>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</si>
  <si>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</si>
  <si>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</si>
  <si>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</si>
  <si>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</si>
  <si>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</si>
  <si>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</si>
  <si>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</si>
  <si>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</si>
  <si>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</si>
  <si>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</si>
  <si>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</si>
  <si>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</si>
  <si>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</si>
  <si>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</si>
  <si>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</si>
  <si>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</si>
  <si>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</si>
  <si>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</si>
  <si>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</si>
  <si>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</si>
  <si>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</si>
  <si>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</si>
  <si>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</si>
  <si>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</si>
  <si>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</si>
  <si>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</si>
  <si>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</si>
  <si>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</si>
  <si>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</si>
  <si>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</si>
  <si>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</si>
  <si>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</si>
  <si>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</si>
  <si>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</si>
  <si>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</si>
  <si>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</si>
  <si>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</si>
  <si>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</si>
  <si>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</si>
  <si>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</si>
  <si>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</si>
  <si>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</si>
  <si>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</si>
  <si>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</si>
  <si>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</si>
  <si>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</si>
  <si>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</si>
  <si>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</si>
  <si>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</si>
  <si>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</si>
  <si>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</si>
  <si>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</si>
  <si>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</si>
  <si>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</si>
  <si>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</si>
  <si>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</si>
  <si>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</si>
  <si>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</si>
  <si>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</si>
  <si>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</si>
  <si>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</si>
  <si>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</si>
  <si>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</si>
  <si>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</si>
  <si>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</si>
  <si>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</si>
  <si>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</si>
  <si>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</si>
  <si>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</si>
  <si>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</si>
  <si>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</si>
  <si>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</si>
  <si>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</si>
  <si>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</si>
  <si>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</si>
  <si>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</si>
  <si>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</si>
  <si>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</si>
  <si>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</si>
  <si>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</si>
  <si>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</si>
  <si>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</si>
  <si>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</si>
  <si>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</si>
  <si>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</si>
  <si>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</si>
  <si>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</si>
  <si>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</si>
  <si>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</si>
  <si>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</si>
  <si>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</si>
  <si>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</si>
  <si>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</si>
  <si>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</si>
  <si>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</si>
  <si>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</si>
  <si>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</si>
  <si>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</si>
  <si>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</si>
  <si>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</si>
  <si>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</si>
  <si>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</si>
  <si>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</si>
  <si>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</si>
  <si>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</si>
  <si>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</si>
  <si>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</si>
  <si>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</si>
  <si>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</si>
  <si>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</si>
  <si>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</si>
  <si>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</si>
  <si>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</si>
  <si>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</si>
  <si>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</si>
  <si>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</si>
  <si>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</si>
  <si>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</si>
  <si>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</si>
  <si>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</si>
  <si>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</si>
  <si>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</si>
  <si>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</si>
  <si>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</si>
  <si>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</si>
  <si>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</si>
  <si>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</si>
  <si>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</si>
  <si>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</si>
  <si>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</si>
  <si>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</si>
  <si>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</si>
  <si>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</si>
  <si>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</si>
  <si>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</si>
  <si>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</si>
  <si>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</si>
  <si>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</si>
  <si>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</si>
  <si>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</si>
  <si>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</si>
  <si>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</si>
  <si>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</si>
  <si>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</si>
  <si>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</si>
  <si>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</si>
  <si>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</si>
  <si>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</si>
  <si>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</si>
  <si>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</si>
  <si>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</si>
  <si>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</si>
  <si>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</si>
  <si>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</si>
  <si>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</si>
  <si>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</si>
  <si>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</si>
  <si>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</si>
  <si>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</si>
  <si>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</si>
  <si>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</si>
  <si>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</si>
  <si>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</si>
  <si>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</si>
  <si>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</si>
  <si>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</si>
  <si>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</si>
  <si>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</si>
  <si>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</si>
  <si>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</si>
  <si>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</si>
  <si>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</si>
  <si>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</si>
  <si>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</si>
  <si>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</si>
  <si>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</si>
  <si>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</si>
  <si>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</si>
  <si>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</si>
  <si>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</si>
  <si>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</si>
  <si>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</si>
  <si>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</si>
  <si>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</si>
  <si>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</si>
  <si>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</si>
  <si>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</si>
  <si>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</si>
  <si>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</si>
  <si>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</si>
  <si>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</si>
  <si>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</si>
  <si>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</si>
  <si>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</si>
  <si>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</si>
  <si>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</si>
  <si>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</si>
  <si>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</si>
  <si>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</si>
  <si>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</si>
  <si>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</si>
  <si>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</si>
  <si>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</si>
  <si>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</si>
  <si>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</si>
  <si>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</si>
  <si>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</si>
  <si>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</si>
  <si>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</si>
  <si>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</si>
  <si>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</si>
  <si>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</si>
  <si>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</si>
  <si>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</si>
  <si>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</si>
  <si>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</si>
  <si>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</si>
  <si>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</si>
  <si>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</si>
  <si>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</si>
  <si>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</si>
  <si>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</si>
  <si>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</si>
  <si>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</si>
  <si>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</si>
  <si>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</si>
  <si>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</si>
  <si>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</si>
  <si>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</si>
  <si>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</si>
  <si>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</si>
  <si>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</si>
  <si>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</si>
  <si>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</si>
  <si>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</si>
  <si>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</si>
  <si>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</si>
  <si>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</si>
  <si>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</si>
  <si>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</si>
  <si>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</si>
  <si>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</si>
  <si>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</si>
  <si>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</si>
  <si>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</si>
  <si>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</si>
  <si>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</si>
  <si>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</si>
  <si>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</si>
  <si>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</si>
  <si>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</si>
  <si>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</si>
  <si>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</si>
  <si>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</si>
  <si>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</si>
  <si>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</si>
  <si>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</si>
  <si>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</si>
  <si>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</si>
  <si>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</si>
  <si>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</si>
  <si>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</si>
  <si>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</si>
  <si>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</si>
  <si>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</si>
  <si>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</si>
  <si>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</si>
  <si>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</si>
  <si>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</si>
  <si>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</si>
  <si>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</si>
  <si>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</si>
  <si>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</si>
  <si>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</si>
  <si>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</si>
  <si>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</si>
  <si>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</si>
  <si>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</si>
  <si>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</si>
  <si>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</si>
  <si>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</si>
  <si>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</si>
  <si>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</si>
  <si>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</si>
  <si>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</si>
  <si>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</si>
  <si>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</si>
  <si>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</si>
  <si>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</si>
  <si>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</si>
  <si>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</si>
  <si>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</si>
  <si>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</si>
  <si>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</si>
  <si>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</si>
  <si>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</si>
  <si>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</si>
  <si>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</si>
  <si>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</si>
  <si>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</si>
  <si>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</si>
  <si>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</si>
  <si>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</si>
  <si>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</si>
  <si>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</si>
  <si>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</si>
  <si>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</si>
  <si>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</si>
  <si>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</si>
  <si>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</si>
  <si>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</si>
  <si>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</si>
  <si>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</si>
  <si>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</si>
  <si>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</si>
  <si>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</si>
  <si>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</si>
  <si>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</si>
  <si>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</si>
  <si>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</si>
  <si>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</si>
  <si>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</si>
  <si>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</si>
  <si>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</si>
  <si>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</si>
  <si>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</si>
  <si>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</si>
  <si>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</si>
  <si>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</si>
  <si>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</si>
  <si>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</si>
  <si>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</si>
  <si>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</si>
  <si>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</si>
  <si>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</si>
  <si>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</si>
  <si>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</si>
  <si>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</si>
  <si>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</si>
  <si>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</si>
  <si>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</si>
  <si>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</si>
  <si>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</si>
  <si>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</si>
  <si>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</si>
  <si>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</si>
  <si>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</si>
  <si>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</si>
  <si>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</si>
  <si>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</si>
  <si>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</si>
  <si>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</si>
  <si>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</si>
  <si>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</si>
  <si>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</si>
  <si>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</si>
  <si>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</si>
  <si>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</si>
  <si>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</si>
  <si>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</si>
  <si>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</si>
  <si>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</si>
  <si>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</si>
  <si>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</si>
  <si>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</si>
  <si>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</si>
  <si>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</si>
  <si>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</si>
  <si>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</si>
  <si>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</si>
  <si>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</si>
  <si>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</si>
  <si>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</si>
  <si>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</si>
  <si>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</si>
  <si>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</si>
  <si>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</si>
  <si>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</si>
  <si>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</si>
  <si>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</si>
  <si>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</si>
  <si>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</si>
  <si>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</si>
  <si>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</si>
  <si>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</si>
  <si>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</si>
  <si>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</si>
  <si>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</si>
  <si>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</si>
  <si>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</si>
  <si>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</si>
  <si>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</si>
  <si>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</si>
  <si>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</si>
  <si>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</si>
  <si>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</si>
  <si>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</si>
  <si>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</si>
  <si>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</si>
  <si>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</si>
  <si>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</si>
  <si>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</si>
  <si>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</si>
  <si>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</si>
  <si>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</si>
  <si>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</si>
  <si>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</si>
  <si>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</si>
  <si>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</si>
  <si>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</si>
  <si>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</si>
  <si>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</si>
  <si>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</si>
  <si>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</si>
  <si>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</si>
  <si>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</si>
  <si>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</si>
  <si>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</si>
  <si>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</si>
  <si>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</si>
  <si>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</si>
  <si>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</si>
  <si>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</si>
  <si>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</si>
  <si>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</si>
  <si>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</si>
  <si>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</si>
  <si>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</si>
  <si>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</si>
  <si>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</si>
  <si>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</si>
  <si>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</si>
  <si>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</si>
  <si>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</si>
  <si>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</si>
  <si>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</si>
  <si>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</si>
  <si>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</si>
  <si>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</si>
  <si>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</si>
  <si>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</si>
  <si>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</si>
  <si>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</si>
  <si>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</si>
  <si>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</si>
  <si>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</si>
  <si>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</si>
  <si>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</si>
  <si>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</si>
  <si>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</si>
  <si>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</si>
  <si>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</si>
  <si>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</si>
  <si>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</si>
  <si>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</si>
  <si>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</si>
  <si>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</si>
  <si>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</si>
  <si>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</si>
  <si>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</si>
  <si>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</si>
  <si>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</si>
  <si>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</si>
  <si>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</si>
  <si>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</si>
  <si>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</si>
  <si>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</si>
  <si>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</si>
  <si>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</si>
  <si>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</si>
  <si>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</si>
  <si>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</si>
  <si>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</si>
  <si>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</si>
  <si>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</si>
  <si>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</si>
  <si>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</si>
  <si>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</si>
  <si>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</si>
  <si>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</si>
  <si>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</si>
  <si>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</si>
  <si>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</si>
  <si>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</si>
  <si>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</si>
  <si>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</si>
  <si>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</si>
  <si>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</si>
  <si>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</si>
  <si>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</si>
  <si>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</si>
  <si>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</si>
  <si>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</si>
  <si>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</si>
  <si>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</si>
  <si>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</si>
  <si>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</si>
  <si>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</si>
  <si>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</si>
  <si>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</si>
  <si>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</si>
  <si>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</si>
  <si>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</si>
  <si>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</si>
  <si>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</si>
  <si>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</si>
  <si>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</si>
  <si>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</si>
  <si>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</si>
  <si>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</si>
  <si>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</si>
  <si>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</si>
  <si>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</si>
  <si>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</si>
  <si>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</si>
  <si>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</si>
  <si>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</si>
  <si>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</si>
  <si>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</si>
  <si>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</si>
  <si>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</si>
  <si>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</si>
  <si>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</si>
  <si>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</si>
  <si>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</si>
  <si>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</si>
  <si>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</si>
  <si>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</si>
  <si>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</si>
  <si>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</si>
  <si>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</si>
  <si>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</si>
  <si>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</si>
  <si>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</si>
  <si>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</si>
  <si>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</si>
  <si>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</si>
  <si>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</si>
  <si>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</si>
  <si>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</si>
  <si>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</si>
  <si>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</si>
  <si>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</si>
  <si>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</si>
  <si>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</si>
  <si>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</si>
  <si>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</si>
  <si>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</si>
  <si>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</si>
  <si>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</si>
  <si>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</si>
  <si>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</si>
  <si>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</si>
  <si>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</si>
  <si>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</si>
  <si>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</si>
  <si>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</si>
  <si>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</si>
  <si>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</si>
  <si>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</si>
  <si>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</si>
  <si>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</si>
  <si>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</si>
  <si>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</si>
  <si>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</si>
  <si>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</si>
  <si>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</si>
  <si>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</si>
  <si>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</si>
  <si>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</si>
  <si>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</si>
  <si>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</si>
  <si>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</si>
  <si>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</si>
  <si>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</si>
  <si>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</si>
  <si>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</si>
  <si>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</si>
  <si>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</si>
  <si>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</si>
  <si>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</si>
  <si>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</si>
  <si>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</si>
  <si>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</si>
  <si>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</si>
  <si>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</si>
  <si>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</si>
  <si>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</si>
  <si>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</si>
  <si>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</si>
  <si>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</si>
  <si>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</si>
  <si>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</si>
  <si>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</si>
  <si>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</si>
  <si>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</si>
  <si>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</si>
  <si>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</si>
  <si>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</si>
  <si>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</si>
  <si>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</si>
  <si>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</si>
  <si>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</si>
  <si>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</si>
  <si>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</si>
  <si>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</si>
  <si>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</si>
  <si>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</si>
  <si>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</si>
  <si>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</si>
  <si>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</si>
  <si>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</si>
  <si>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</si>
  <si>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</si>
  <si>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</si>
  <si>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</si>
  <si>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</si>
  <si>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</si>
  <si>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</si>
  <si>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</si>
  <si>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</si>
  <si>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</si>
  <si>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</si>
  <si>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</si>
  <si>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</si>
  <si>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</si>
  <si>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</si>
  <si>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</si>
  <si>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</si>
  <si>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</si>
  <si>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</si>
  <si>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</si>
  <si>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</si>
  <si>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</si>
  <si>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</si>
  <si>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</si>
  <si>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</si>
  <si>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</si>
  <si>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</si>
  <si>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</si>
  <si>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</si>
  <si>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</si>
  <si>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</si>
  <si>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</si>
  <si>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</si>
  <si>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</si>
  <si>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</si>
  <si>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</si>
  <si>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</si>
  <si>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</si>
  <si>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</si>
  <si>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</si>
  <si>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</si>
  <si>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</si>
  <si>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</si>
  <si>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</si>
  <si>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</si>
  <si>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</si>
  <si>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</si>
  <si>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</si>
  <si>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</si>
  <si>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</si>
  <si>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</si>
  <si>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</si>
  <si>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</si>
  <si>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</si>
  <si>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</si>
  <si>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</si>
  <si>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</si>
  <si>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</si>
  <si>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</si>
  <si>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</si>
  <si>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</si>
  <si>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</si>
  <si>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</si>
  <si>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</si>
  <si>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</si>
  <si>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</si>
  <si>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</si>
  <si>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</si>
  <si>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</si>
  <si>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</si>
  <si>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</si>
  <si>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</si>
  <si>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</si>
  <si>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</si>
  <si>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</si>
  <si>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</si>
  <si>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</si>
  <si>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</si>
  <si>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</si>
  <si>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</si>
  <si>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</si>
  <si>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</si>
  <si>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</si>
  <si>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</si>
  <si>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</si>
  <si>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</si>
  <si>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</si>
  <si>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</si>
  <si>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</si>
  <si>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</si>
  <si>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</si>
  <si>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</si>
  <si>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</si>
  <si>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</si>
  <si>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</si>
  <si>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</si>
  <si>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</si>
  <si>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</si>
  <si>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</si>
  <si>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</si>
  <si>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</si>
  <si>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</si>
  <si>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</si>
  <si>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</si>
  <si>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</si>
  <si>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</si>
  <si>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</si>
  <si>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</si>
  <si>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</si>
  <si>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</si>
  <si>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</si>
  <si>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</si>
  <si>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</si>
  <si>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</si>
  <si>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</si>
  <si>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</si>
  <si>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</si>
  <si>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</si>
  <si>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</si>
  <si>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</si>
  <si>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</si>
  <si>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</si>
  <si>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</si>
  <si>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</si>
  <si>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</si>
  <si>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</si>
  <si>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</si>
  <si>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</si>
  <si>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</si>
  <si>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</si>
  <si>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</si>
  <si>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</si>
  <si>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</si>
  <si>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</si>
  <si>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</si>
  <si>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</si>
  <si>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</si>
  <si>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</si>
  <si>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</si>
  <si>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</si>
  <si>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</si>
  <si>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</si>
  <si>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</si>
  <si>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</si>
  <si>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</si>
  <si>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</si>
  <si>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</si>
  <si>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</si>
  <si>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</si>
  <si>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</si>
  <si>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</si>
  <si>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</si>
  <si>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</si>
  <si>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</si>
  <si>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</si>
  <si>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</si>
  <si>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</si>
  <si>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</si>
  <si>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</si>
  <si>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</si>
  <si>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</si>
  <si>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</si>
  <si>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</si>
  <si>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</si>
  <si>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</si>
  <si>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</si>
  <si>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</si>
  <si>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</si>
  <si>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</si>
  <si>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</si>
  <si>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</si>
  <si>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</si>
  <si>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</si>
  <si>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</si>
  <si>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</si>
  <si>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</si>
  <si>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</si>
  <si>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</si>
  <si>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</si>
  <si>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</si>
  <si>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</si>
  <si>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</si>
  <si>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</si>
  <si>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</si>
  <si>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</si>
  <si>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</si>
  <si>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</si>
  <si>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</si>
  <si>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</si>
  <si>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</si>
  <si>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</si>
  <si>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</si>
  <si>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</si>
  <si>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</si>
  <si>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</si>
  <si>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</si>
  <si>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</si>
  <si>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</si>
  <si>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</si>
  <si>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</si>
  <si>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</si>
  <si>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</si>
  <si>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</si>
  <si>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</si>
  <si>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</si>
  <si>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</si>
  <si>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</si>
  <si>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</si>
  <si>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</si>
  <si>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</si>
  <si>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</si>
  <si>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</si>
  <si>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</si>
  <si>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</si>
  <si>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</si>
  <si>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</si>
  <si>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</si>
  <si>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</si>
  <si>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</si>
  <si>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</si>
  <si>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</si>
  <si>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</si>
  <si>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</si>
  <si>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</si>
  <si>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</si>
  <si>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</si>
  <si>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</si>
  <si>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</si>
  <si>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</si>
  <si>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</si>
  <si>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</si>
  <si>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</si>
  <si>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</si>
  <si>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</si>
  <si>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</si>
  <si>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</si>
  <si>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</si>
  <si>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</si>
  <si>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</si>
  <si>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</si>
  <si>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</si>
  <si>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</si>
  <si>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</si>
  <si>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</si>
  <si>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</si>
  <si>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</si>
  <si>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</si>
  <si>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</si>
  <si>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</si>
  <si>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</si>
  <si>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</si>
  <si>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</si>
  <si>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</si>
  <si>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</si>
  <si>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</si>
  <si>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</si>
  <si>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</si>
  <si>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</si>
  <si>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</si>
  <si>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</si>
  <si>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</si>
  <si>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</si>
  <si>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</si>
  <si>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</si>
  <si>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</si>
  <si>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</si>
  <si>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</si>
  <si>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</si>
  <si>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</si>
  <si>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</si>
  <si>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</si>
  <si>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</si>
  <si>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</si>
  <si>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</si>
  <si>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</si>
  <si>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</si>
  <si>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</si>
  <si>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</si>
  <si>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</si>
  <si>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</si>
  <si>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</si>
  <si>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</si>
  <si>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</si>
  <si>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</si>
  <si>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</si>
  <si>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</si>
  <si>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</si>
  <si>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</si>
  <si>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</si>
  <si>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</si>
  <si>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</si>
  <si>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</si>
  <si>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</si>
  <si>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</si>
  <si>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</si>
  <si>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</si>
  <si>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</si>
  <si>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</si>
  <si>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</si>
  <si>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</si>
  <si>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</si>
  <si>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</si>
  <si>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</si>
  <si>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</si>
  <si>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</si>
  <si>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</si>
  <si>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</si>
  <si>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</si>
  <si>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</si>
  <si>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</si>
  <si>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</si>
  <si>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</si>
  <si>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</si>
  <si>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</si>
  <si>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</si>
  <si>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</si>
  <si>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</si>
  <si>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</si>
  <si>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</si>
  <si>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</si>
  <si>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</si>
  <si>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</si>
  <si>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</si>
  <si>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</si>
  <si>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</si>
  <si>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</si>
  <si>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</si>
  <si>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</si>
  <si>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</si>
  <si>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</si>
  <si>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</si>
  <si>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</si>
  <si>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</si>
  <si>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</si>
  <si>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</si>
  <si>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</si>
  <si>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</si>
  <si>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</si>
  <si>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</si>
  <si>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</si>
  <si>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</si>
  <si>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</si>
  <si>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</si>
  <si>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</si>
  <si>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</si>
  <si>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</si>
  <si>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</si>
  <si>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</si>
  <si>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</si>
  <si>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</si>
  <si>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</si>
  <si>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</si>
  <si>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</si>
  <si>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</si>
  <si>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</si>
  <si>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</si>
  <si>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</si>
  <si>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</si>
  <si>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</si>
  <si>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</si>
  <si>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</si>
  <si>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</si>
  <si>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</si>
  <si>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</si>
  <si>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</si>
  <si>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</si>
  <si>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</si>
  <si>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</si>
  <si>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</si>
  <si>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</si>
  <si>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</si>
  <si>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</si>
  <si>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</si>
  <si>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</si>
  <si>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</si>
  <si>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</si>
  <si>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</si>
  <si>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</si>
  <si>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</si>
  <si>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</si>
  <si>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</si>
  <si>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</si>
  <si>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</si>
  <si>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</si>
  <si>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</si>
  <si>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</si>
  <si>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</si>
  <si>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</si>
  <si>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</si>
  <si>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</si>
  <si>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</si>
  <si>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</si>
  <si>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</si>
  <si>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</si>
  <si>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</si>
  <si>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</si>
  <si>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</si>
  <si>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</si>
  <si>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</si>
  <si>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</si>
  <si>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</si>
  <si>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</si>
  <si>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</si>
  <si>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</si>
  <si>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</si>
  <si>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</si>
  <si>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</si>
  <si>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</si>
  <si>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</si>
  <si>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</si>
  <si>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</si>
  <si>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</si>
  <si>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</si>
  <si>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</si>
  <si>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</si>
  <si>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</si>
  <si>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</si>
  <si>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</si>
  <si>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</si>
  <si>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</si>
  <si>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</si>
  <si>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</si>
  <si>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</si>
  <si>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</si>
  <si>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</si>
  <si>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</si>
  <si>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</si>
  <si>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</si>
  <si>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</si>
  <si>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</si>
  <si>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</si>
  <si>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</si>
  <si>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</si>
  <si>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</si>
  <si>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</si>
  <si>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</si>
  <si>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</si>
  <si>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</si>
  <si>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</si>
  <si>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</si>
  <si>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</si>
  <si>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</si>
  <si>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</si>
  <si>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</si>
  <si>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</si>
  <si>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</si>
  <si>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</si>
  <si>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</si>
  <si>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</si>
  <si>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</si>
  <si>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</si>
  <si>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</si>
  <si>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</si>
  <si>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</si>
  <si>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</si>
  <si>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</si>
  <si>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</si>
  <si>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</si>
  <si>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</si>
  <si>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</si>
  <si>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</si>
  <si>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</si>
  <si>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</si>
  <si>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</si>
  <si>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</si>
  <si>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</si>
  <si>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</si>
  <si>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</si>
  <si>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</si>
  <si>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</si>
  <si>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</si>
  <si>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</si>
  <si>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</si>
  <si>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</si>
  <si>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</si>
  <si>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</si>
  <si>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</si>
  <si>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</si>
  <si>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</si>
  <si>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</si>
  <si>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</si>
  <si>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</si>
  <si>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</si>
  <si>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</si>
  <si>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</si>
  <si>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</si>
  <si>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</si>
  <si>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</si>
  <si>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</si>
  <si>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</si>
  <si>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</si>
  <si>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</si>
  <si>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</si>
  <si>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</si>
  <si>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</si>
  <si>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</si>
  <si>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</si>
  <si>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</si>
  <si>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</si>
  <si>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</si>
  <si>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</si>
  <si>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</si>
  <si>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</si>
  <si>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</si>
  <si>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</si>
  <si>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</si>
  <si>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</si>
  <si>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</si>
  <si>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</si>
  <si>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</si>
  <si>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</si>
  <si>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</si>
  <si>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</si>
  <si>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</si>
  <si>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</si>
  <si>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</si>
  <si>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</si>
  <si>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</si>
  <si>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</si>
  <si>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</si>
  <si>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</si>
  <si>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</si>
  <si>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</si>
  <si>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</si>
  <si>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</si>
  <si>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</si>
  <si>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</si>
  <si>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</si>
  <si>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</si>
  <si>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</si>
  <si>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</si>
  <si>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</si>
  <si>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</si>
  <si>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</si>
  <si>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</si>
  <si>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</si>
  <si>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</si>
  <si>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</si>
  <si>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</si>
  <si>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</si>
  <si>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</si>
  <si>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</si>
  <si>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</si>
  <si>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</si>
  <si>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</si>
  <si>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</si>
  <si>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</si>
  <si>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</si>
  <si>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</si>
  <si>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</si>
  <si>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</si>
  <si>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</si>
  <si>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</si>
  <si>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</si>
  <si>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</si>
  <si>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</si>
  <si>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</si>
  <si>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</si>
  <si>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</si>
  <si>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</si>
  <si>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</si>
  <si>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</si>
  <si>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</si>
  <si>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</si>
  <si>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</si>
  <si>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</si>
  <si>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</si>
  <si>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</si>
  <si>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</si>
  <si>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</si>
  <si>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</si>
  <si>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</si>
  <si>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</si>
  <si>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</si>
  <si>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</si>
  <si>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</si>
  <si>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</si>
  <si>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</si>
  <si>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</si>
  <si>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</si>
  <si>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</si>
  <si>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</si>
  <si>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</si>
  <si>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</si>
  <si>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</si>
  <si>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</si>
  <si>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</si>
  <si>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</si>
  <si>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</si>
  <si>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</si>
  <si>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</si>
  <si>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</si>
  <si>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</si>
  <si>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</si>
  <si>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</si>
  <si>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</si>
  <si>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</si>
  <si>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</si>
  <si>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</si>
  <si>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</si>
  <si>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</si>
  <si>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</si>
  <si>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</si>
  <si>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</si>
  <si>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</si>
  <si>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</si>
  <si>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</si>
  <si>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</si>
  <si>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</si>
  <si>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</si>
  <si>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</si>
  <si>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</si>
  <si>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</si>
  <si>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</si>
  <si>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</si>
  <si>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</si>
  <si>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</si>
  <si>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</si>
  <si>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</si>
  <si>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</si>
  <si>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</si>
  <si>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</si>
  <si>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</si>
  <si>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</si>
  <si>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</si>
  <si>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</si>
  <si>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</si>
  <si>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</si>
  <si>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</si>
  <si>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</si>
  <si>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</si>
  <si>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</si>
  <si>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</si>
  <si>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</si>
  <si>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</si>
  <si>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</si>
  <si>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</si>
  <si>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</si>
  <si>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</si>
  <si>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</si>
  <si>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</si>
  <si>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</si>
  <si>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</si>
  <si>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</si>
  <si>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</si>
  <si>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</si>
  <si>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</si>
  <si>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</si>
  <si>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</si>
  <si>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</si>
  <si>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</si>
  <si>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</si>
  <si>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</si>
  <si>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</si>
  <si>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</si>
  <si>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</si>
  <si>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</si>
  <si>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</si>
  <si>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</si>
  <si>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</si>
  <si>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</si>
  <si>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</si>
  <si>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</si>
  <si>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</si>
  <si>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</si>
  <si>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</si>
  <si>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</si>
  <si>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</si>
  <si>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</si>
  <si>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</si>
  <si>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</si>
  <si>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</si>
  <si>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</si>
  <si>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</si>
  <si>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</si>
  <si>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</si>
  <si>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</si>
  <si>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</si>
  <si>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</si>
  <si>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</si>
  <si>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</si>
  <si>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</si>
  <si>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</si>
  <si>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</si>
  <si>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</si>
  <si>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</si>
  <si>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</si>
  <si>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</si>
  <si>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</si>
  <si>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</si>
  <si>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</si>
  <si>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</si>
  <si>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</si>
  <si>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</si>
  <si>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</si>
  <si>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</si>
  <si>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</si>
  <si>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</si>
  <si>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</si>
  <si>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</si>
  <si>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</si>
  <si>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</si>
  <si>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</si>
  <si>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</si>
  <si>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</si>
  <si>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</si>
  <si>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</si>
  <si>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</si>
  <si>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</si>
  <si>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</si>
  <si>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</si>
  <si>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</si>
  <si>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</si>
  <si>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</si>
  <si>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</si>
  <si>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</si>
  <si>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</si>
  <si>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</si>
  <si>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</si>
  <si>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</si>
  <si>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</si>
  <si>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</si>
  <si>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</si>
  <si>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</si>
  <si>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</si>
  <si>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</si>
  <si>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</si>
  <si>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</si>
  <si>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</si>
  <si>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</si>
  <si>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</si>
  <si>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</si>
  <si>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</si>
  <si>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</si>
  <si>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</si>
  <si>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</si>
  <si>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</si>
  <si>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</si>
  <si>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</si>
  <si>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</si>
  <si>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</si>
  <si>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</si>
  <si>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</si>
  <si>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</si>
  <si>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</si>
  <si>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</si>
  <si>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</si>
  <si>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</si>
  <si>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</si>
  <si>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</si>
  <si>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</si>
  <si>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</si>
  <si>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</si>
  <si>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</si>
  <si>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</si>
  <si>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</si>
  <si>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</si>
  <si>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</si>
  <si>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</si>
  <si>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</si>
  <si>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</si>
  <si>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</si>
  <si>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</si>
  <si>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</si>
  <si>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</si>
  <si>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</si>
  <si>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</si>
  <si>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</si>
  <si>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</si>
  <si>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</si>
  <si>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</si>
  <si>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</si>
  <si>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</si>
  <si>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</si>
  <si>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</si>
  <si>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</si>
  <si>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</si>
  <si>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</si>
  <si>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</si>
  <si>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</si>
  <si>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</si>
  <si>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</si>
  <si>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</si>
  <si>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</si>
  <si>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</si>
  <si>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</si>
  <si>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</si>
  <si>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</si>
  <si>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</si>
  <si>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</si>
  <si>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</si>
  <si>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</si>
  <si>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</si>
  <si>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</si>
  <si>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</si>
  <si>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</si>
  <si>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</si>
  <si>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</si>
  <si>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</si>
  <si>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</si>
  <si>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</si>
  <si>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</si>
  <si>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</si>
  <si>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</si>
  <si>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</si>
  <si>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</si>
  <si>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</si>
  <si>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</si>
  <si>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</si>
  <si>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</si>
  <si>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</si>
  <si>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</si>
  <si>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</si>
  <si>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</si>
  <si>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</si>
  <si>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</si>
  <si>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</si>
  <si>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</si>
  <si>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</si>
  <si>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</si>
  <si>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</si>
  <si>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</si>
  <si>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</si>
  <si>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</si>
  <si>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</si>
  <si>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</si>
  <si>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</si>
  <si>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</si>
  <si>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</si>
  <si>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</si>
  <si>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</si>
  <si>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</si>
  <si>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</si>
  <si>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</si>
  <si>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</si>
  <si>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</si>
  <si>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</si>
  <si>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</si>
  <si>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</si>
  <si>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</si>
  <si>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</si>
  <si>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</si>
  <si>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</si>
  <si>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</si>
  <si>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</si>
  <si>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</si>
  <si>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</si>
  <si>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</si>
  <si>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</si>
  <si>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</si>
  <si>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</si>
  <si>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</si>
  <si>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</si>
  <si>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</si>
  <si>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</si>
  <si>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</si>
  <si>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</si>
  <si>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</si>
  <si>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</si>
  <si>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</si>
  <si>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</si>
  <si>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</si>
  <si>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</si>
  <si>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</si>
  <si>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</si>
  <si>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</si>
  <si>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</si>
  <si>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</si>
  <si>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</si>
  <si>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</si>
  <si>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</si>
  <si>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</si>
  <si>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</si>
  <si>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</si>
  <si>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</si>
  <si>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</si>
  <si>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</si>
  <si>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</si>
  <si>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</si>
  <si>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</si>
  <si>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</si>
  <si>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</si>
  <si>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</si>
  <si>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</si>
  <si>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</si>
  <si>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</si>
  <si>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</si>
  <si>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</si>
  <si>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</si>
  <si>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</si>
  <si>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</si>
  <si>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</si>
  <si>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</si>
  <si>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</si>
  <si>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</si>
  <si>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</si>
  <si>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</si>
  <si>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</si>
  <si>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</si>
  <si>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</si>
  <si>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</si>
  <si>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</si>
  <si>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</si>
  <si>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</si>
  <si>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</si>
  <si>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</si>
  <si>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</si>
  <si>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</si>
  <si>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</si>
  <si>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</si>
  <si>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</si>
  <si>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</si>
  <si>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</si>
  <si>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</si>
  <si>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</si>
  <si>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</si>
  <si>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</si>
  <si>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</si>
  <si>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</si>
  <si>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</si>
  <si>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</si>
  <si>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</si>
  <si>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</si>
  <si>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</si>
  <si>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</si>
  <si>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</si>
  <si>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</si>
  <si>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</si>
  <si>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</si>
  <si>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</si>
  <si>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</si>
  <si>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</si>
  <si>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</si>
  <si>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</si>
  <si>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</si>
  <si>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</si>
  <si>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</si>
  <si>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</si>
  <si>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</si>
  <si>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</si>
  <si>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</si>
  <si>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</si>
  <si>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</si>
  <si>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</si>
  <si>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</si>
  <si>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</si>
  <si>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</si>
  <si>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</si>
  <si>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</si>
  <si>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</si>
  <si>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</si>
  <si>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</si>
  <si>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</si>
  <si>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</si>
  <si>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</si>
  <si>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</si>
  <si>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</si>
  <si>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</si>
  <si>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</si>
  <si>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</si>
  <si>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</si>
  <si>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</si>
  <si>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</si>
  <si>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</si>
  <si>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</si>
  <si>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</si>
  <si>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</si>
  <si>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</si>
  <si>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</si>
  <si>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</si>
  <si>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</si>
  <si>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</si>
  <si>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</si>
  <si>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</si>
  <si>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</si>
  <si>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</si>
  <si>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</si>
  <si>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</si>
  <si>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</si>
  <si>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</si>
  <si>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</si>
  <si>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</si>
  <si>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</si>
  <si>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</si>
  <si>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</si>
  <si>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</si>
  <si>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</si>
  <si>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</si>
  <si>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</si>
  <si>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</si>
  <si>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</si>
  <si>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</si>
  <si>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</si>
  <si>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</si>
  <si>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</si>
  <si>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</si>
  <si>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</si>
  <si>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</si>
  <si>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</si>
  <si>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</si>
  <si>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</si>
  <si>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</si>
  <si>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</si>
  <si>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</si>
  <si>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</si>
  <si>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</si>
  <si>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</si>
  <si>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</si>
  <si>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</si>
  <si>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</si>
  <si>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</si>
  <si>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</si>
  <si>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</si>
  <si>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</si>
  <si>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</si>
  <si>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</si>
  <si>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</si>
  <si>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</si>
  <si>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</si>
  <si>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</si>
  <si>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</si>
  <si>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</si>
  <si>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</si>
  <si>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</si>
  <si>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</si>
  <si>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</si>
  <si>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</si>
  <si>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</si>
  <si>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</si>
  <si>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</si>
  <si>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</si>
  <si>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</si>
  <si>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</si>
  <si>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</si>
  <si>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</si>
  <si>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</si>
  <si>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</si>
  <si>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</si>
  <si>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</si>
  <si>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</si>
  <si>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</si>
  <si>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</si>
  <si>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</si>
  <si>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</si>
  <si>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</si>
  <si>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</si>
  <si>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</si>
  <si>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</si>
  <si>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</si>
  <si>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</si>
  <si>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</si>
  <si>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</si>
  <si>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</si>
  <si>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</si>
  <si>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</si>
  <si>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</si>
  <si>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</si>
  <si>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</si>
  <si>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</si>
  <si>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</si>
  <si>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</si>
  <si>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</si>
  <si>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</si>
  <si>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</si>
  <si>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</si>
  <si>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</si>
  <si>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</si>
  <si>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</si>
  <si>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</si>
  <si>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</si>
  <si>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</si>
  <si>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</si>
  <si>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</si>
  <si>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</si>
  <si>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</si>
  <si>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</si>
  <si>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</si>
  <si>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</si>
  <si>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</si>
  <si>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</si>
  <si>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</si>
  <si>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</si>
  <si>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</si>
  <si>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</si>
  <si>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</si>
  <si>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</si>
  <si>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</si>
  <si>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</si>
  <si>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</si>
  <si>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</si>
  <si>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</si>
  <si>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</si>
  <si>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</si>
  <si>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</si>
  <si>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</si>
  <si>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</si>
  <si>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</si>
  <si>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</si>
  <si>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</si>
  <si>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</si>
  <si>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</si>
  <si>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</si>
  <si>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</si>
  <si>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</si>
  <si>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</si>
  <si>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</si>
  <si>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</si>
  <si>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</si>
  <si>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</si>
  <si>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</si>
  <si>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</si>
  <si>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</si>
  <si>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</si>
  <si>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</si>
  <si>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</si>
  <si>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</si>
  <si>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</si>
  <si>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</si>
  <si>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</si>
  <si>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</si>
  <si>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</si>
  <si>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</si>
  <si>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</si>
  <si>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</si>
  <si>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</si>
  <si>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</si>
  <si>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</si>
  <si>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</si>
  <si>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</si>
  <si>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</si>
  <si>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</si>
  <si>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</si>
  <si>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</si>
  <si>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</si>
  <si>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</si>
  <si>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</si>
  <si>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</si>
  <si>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</si>
  <si>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</si>
  <si>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</si>
  <si>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</si>
  <si>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</si>
  <si>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</si>
  <si>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</si>
  <si>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</si>
  <si>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</si>
  <si>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</si>
  <si>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</si>
  <si>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</si>
  <si>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</si>
  <si>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</si>
  <si>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</si>
  <si>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</si>
  <si>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</si>
  <si>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</si>
  <si>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</si>
  <si>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</si>
  <si>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</si>
  <si>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</si>
  <si>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</si>
  <si>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</si>
  <si>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</si>
  <si>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</si>
  <si>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</si>
  <si>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</si>
  <si>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</si>
  <si>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</si>
  <si>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</si>
  <si>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</si>
  <si>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</si>
  <si>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</si>
  <si>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</si>
  <si>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</si>
  <si>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</si>
  <si>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</si>
  <si>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</si>
  <si>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</si>
  <si>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</si>
  <si>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</si>
  <si>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</si>
  <si>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</si>
  <si>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</si>
  <si>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</si>
  <si>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</si>
  <si>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</si>
  <si>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</si>
  <si>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</si>
  <si>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</si>
  <si>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</si>
  <si>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</si>
  <si>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</si>
  <si>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</si>
  <si>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</si>
  <si>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</si>
  <si>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</si>
  <si>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</si>
  <si>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</si>
  <si>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</si>
  <si>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</si>
  <si>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</si>
  <si>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</si>
  <si>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</si>
  <si>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</si>
  <si>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</si>
  <si>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</si>
  <si>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</si>
  <si>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</si>
  <si>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</si>
  <si>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</si>
  <si>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</si>
  <si>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</si>
  <si>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</si>
  <si>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</si>
  <si>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</si>
  <si>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</si>
  <si>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</si>
  <si>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</si>
  <si>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</si>
  <si>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</si>
  <si>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</si>
  <si>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</si>
  <si>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</si>
  <si>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</si>
  <si>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</si>
  <si>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</si>
  <si>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</si>
  <si>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</si>
  <si>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</si>
  <si>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</si>
  <si>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</si>
  <si>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</si>
  <si>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</si>
  <si>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</si>
  <si>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</si>
  <si>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</si>
  <si>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</si>
  <si>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</si>
  <si>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</si>
  <si>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</si>
  <si>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</si>
  <si>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</si>
  <si>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</si>
  <si>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</si>
  <si>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</si>
  <si>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</si>
  <si>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</si>
  <si>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</si>
  <si>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</si>
  <si>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</si>
  <si>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</si>
  <si>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</si>
  <si>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</si>
  <si>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</si>
  <si>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</si>
  <si>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</si>
  <si>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</si>
  <si>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</si>
  <si>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</si>
  <si>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</si>
  <si>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</si>
  <si>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</si>
  <si>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</si>
  <si>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</si>
  <si>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</si>
  <si>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</si>
  <si>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</si>
  <si>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</si>
  <si>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</si>
  <si>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</si>
  <si>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</si>
  <si>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</si>
  <si>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</si>
  <si>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</si>
  <si>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</si>
  <si>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</si>
  <si>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</si>
  <si>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</si>
  <si>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</si>
  <si>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</si>
  <si>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</si>
  <si>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</si>
  <si>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</si>
  <si>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</si>
  <si>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</si>
  <si>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</si>
  <si>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</si>
  <si>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</si>
  <si>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</si>
  <si>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</si>
  <si>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</si>
  <si>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</si>
  <si>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</si>
  <si>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</si>
  <si>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</si>
  <si>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</si>
  <si>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</si>
  <si>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</si>
  <si>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</si>
  <si>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</si>
  <si>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</si>
  <si>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</si>
  <si>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</si>
  <si>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</si>
  <si>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</si>
  <si>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</si>
  <si>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</si>
  <si>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</si>
  <si>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</si>
  <si>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</si>
  <si>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</si>
  <si>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</si>
  <si>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</si>
  <si>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</si>
  <si>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</si>
  <si>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</si>
  <si>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</si>
  <si>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</si>
  <si>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</si>
  <si>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</si>
  <si>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</si>
  <si>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</si>
  <si>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</si>
  <si>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</si>
  <si>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</si>
  <si>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</si>
  <si>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</si>
  <si>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</si>
  <si>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</si>
  <si>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</si>
  <si>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</si>
  <si>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</si>
  <si>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</si>
  <si>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</si>
  <si>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</si>
  <si>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</si>
  <si>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</si>
  <si>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</si>
  <si>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</si>
  <si>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</si>
  <si>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</si>
  <si>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</si>
  <si>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</si>
  <si>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</si>
  <si>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</si>
  <si>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</si>
  <si>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</si>
  <si>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</si>
  <si>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</si>
  <si>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</si>
  <si>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</si>
  <si>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</si>
  <si>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</si>
  <si>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</si>
  <si>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</si>
  <si>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</si>
  <si>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</si>
  <si>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</si>
  <si>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</si>
  <si>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</si>
  <si>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</si>
  <si>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</si>
  <si>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</si>
  <si>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</si>
  <si>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</si>
  <si>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</si>
  <si>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</si>
  <si>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</si>
  <si>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</si>
  <si>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</si>
  <si>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</si>
  <si>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</si>
  <si>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</si>
  <si>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</si>
  <si>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</si>
  <si>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</si>
  <si>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</si>
  <si>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</si>
  <si>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</si>
  <si>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</si>
  <si>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</si>
  <si>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</si>
  <si>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</si>
  <si>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</si>
  <si>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</si>
  <si>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</si>
  <si>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</si>
  <si>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</si>
  <si>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</si>
  <si>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</si>
  <si>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</si>
  <si>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</si>
  <si>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</si>
  <si>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</si>
  <si>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</si>
  <si>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</si>
  <si>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</si>
  <si>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</si>
  <si>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</si>
  <si>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</si>
  <si>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</si>
  <si>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</si>
  <si>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</si>
  <si>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</si>
  <si>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</si>
  <si>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</si>
  <si>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</si>
  <si>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</si>
  <si>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</si>
  <si>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</si>
  <si>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</si>
  <si>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</si>
  <si>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</si>
  <si>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</si>
  <si>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</si>
  <si>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</si>
  <si>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</si>
  <si>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</si>
  <si>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</si>
  <si>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</si>
  <si>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</si>
  <si>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</si>
  <si>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</si>
  <si>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</si>
  <si>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</si>
  <si>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</si>
  <si>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</si>
  <si>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</si>
  <si>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</si>
  <si>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</si>
  <si>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</si>
  <si>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</si>
  <si>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</si>
  <si>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</si>
  <si>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</si>
  <si>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</si>
  <si>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</si>
  <si>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</si>
  <si>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</si>
  <si>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</si>
  <si>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</si>
  <si>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</si>
  <si>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</si>
  <si>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</si>
  <si>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</si>
  <si>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</si>
  <si>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</si>
  <si>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</si>
  <si>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</si>
  <si>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</si>
  <si>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</si>
  <si>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</si>
  <si>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</si>
  <si>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</si>
  <si>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</si>
  <si>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</si>
  <si>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</si>
  <si>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</si>
  <si>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</si>
  <si>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</si>
  <si>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</si>
  <si>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</si>
  <si>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</si>
  <si>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</si>
  <si>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</si>
  <si>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</si>
  <si>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</si>
  <si>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</si>
  <si>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</si>
  <si>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</si>
  <si>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</si>
  <si>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</si>
  <si>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</si>
  <si>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</si>
  <si>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</si>
  <si>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</si>
  <si>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</si>
  <si>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</si>
  <si>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</si>
  <si>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</si>
  <si>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</si>
  <si>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</si>
  <si>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</si>
  <si>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</si>
  <si>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</si>
  <si>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</si>
  <si>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</si>
  <si>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</si>
  <si>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</si>
  <si>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</si>
  <si>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</si>
  <si>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</si>
  <si>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</si>
  <si>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</si>
  <si>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</si>
  <si>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</si>
  <si>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</si>
  <si>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</si>
  <si>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</si>
  <si>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</si>
  <si>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</si>
  <si>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</si>
  <si>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</si>
  <si>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</si>
  <si>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</si>
  <si>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</si>
  <si>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</si>
  <si>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</si>
  <si>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</si>
  <si>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</si>
  <si>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</si>
  <si>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</si>
  <si>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</si>
  <si>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</si>
  <si>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</si>
  <si>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</si>
  <si>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</si>
  <si>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</si>
  <si>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</si>
  <si>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</si>
  <si>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</si>
  <si>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</si>
  <si>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</si>
  <si>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</si>
  <si>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</si>
  <si>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</si>
  <si>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</si>
  <si>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</si>
  <si>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</si>
  <si>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</si>
  <si>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</si>
  <si>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</si>
  <si>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</si>
  <si>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</si>
  <si>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</si>
  <si>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</si>
  <si>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</si>
  <si>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</si>
  <si>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</si>
  <si>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</si>
  <si>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</si>
  <si>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</si>
  <si>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</si>
  <si>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</si>
  <si>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</si>
  <si>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</si>
  <si>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</si>
  <si>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</si>
  <si>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</si>
  <si>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</si>
  <si>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</si>
  <si>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</si>
  <si>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</si>
  <si>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</si>
  <si>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</si>
  <si>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</si>
  <si>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</si>
  <si>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</si>
  <si>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</si>
  <si>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</si>
  <si>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</si>
  <si>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</si>
  <si>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</si>
  <si>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</si>
  <si>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</si>
  <si>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</si>
  <si>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</si>
  <si>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</si>
  <si>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</si>
  <si>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</si>
  <si>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</si>
  <si>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</si>
  <si>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</si>
  <si>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</si>
  <si>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</si>
  <si>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</si>
  <si>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</si>
  <si>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</si>
  <si>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</si>
  <si>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</si>
  <si>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</si>
  <si>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</si>
  <si>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</si>
  <si>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</si>
  <si>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</si>
  <si>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</si>
  <si>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</si>
  <si>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</si>
  <si>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</si>
  <si>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</si>
  <si>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</si>
  <si>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</si>
  <si>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</si>
  <si>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</si>
  <si>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</si>
  <si>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</si>
  <si>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</si>
  <si>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</si>
  <si>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</si>
  <si>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</si>
  <si>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</si>
  <si>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</si>
  <si>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</si>
  <si>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</si>
  <si>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</si>
  <si>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</si>
  <si>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</si>
  <si>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</si>
  <si>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</si>
  <si>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</si>
  <si>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</si>
  <si>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</si>
  <si>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</si>
  <si>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</si>
  <si>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</si>
  <si>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</si>
  <si>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</si>
  <si>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</si>
  <si>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</si>
  <si>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</si>
  <si>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</si>
  <si>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</si>
  <si>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</si>
  <si>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</si>
  <si>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</si>
  <si>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</si>
  <si>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</si>
  <si>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</si>
  <si>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</si>
  <si>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</si>
  <si>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</si>
  <si>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</si>
  <si>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</si>
  <si>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</si>
  <si>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</si>
  <si>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</si>
  <si>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</si>
  <si>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</si>
  <si>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</si>
  <si>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</si>
  <si>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</si>
  <si>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</si>
  <si>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</si>
  <si>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</si>
  <si>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</si>
  <si>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</si>
  <si>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</si>
  <si>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</si>
  <si>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</si>
  <si>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</si>
  <si>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</si>
  <si>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</si>
  <si>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</si>
  <si>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</si>
  <si>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</si>
  <si>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</si>
  <si>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</si>
  <si>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</si>
  <si>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</si>
  <si>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</si>
  <si>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</si>
  <si>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</si>
  <si>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</si>
  <si>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</si>
  <si>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</si>
  <si>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</si>
  <si>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</si>
  <si>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</si>
  <si>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</si>
  <si>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</si>
  <si>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</si>
  <si>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</si>
  <si>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</si>
  <si>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</si>
  <si>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</si>
  <si>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</si>
  <si>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</si>
  <si>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</si>
  <si>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</si>
  <si>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</si>
  <si>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</si>
  <si>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</si>
  <si>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</si>
  <si>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</si>
  <si>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</si>
  <si>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</si>
  <si>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</si>
  <si>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</si>
  <si>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</si>
  <si>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</si>
  <si>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</si>
  <si>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</si>
  <si>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</si>
  <si>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</si>
  <si>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</si>
  <si>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</si>
  <si>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</si>
  <si>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</si>
  <si>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</si>
  <si>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</si>
  <si>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</si>
  <si>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</si>
  <si>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</si>
  <si>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</si>
  <si>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</si>
  <si>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</si>
  <si>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</si>
  <si>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</si>
  <si>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</si>
  <si>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</si>
  <si>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</si>
  <si>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</si>
  <si>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</si>
  <si>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</si>
  <si>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</si>
  <si>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</si>
  <si>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</si>
  <si>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</si>
  <si>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</si>
  <si>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</si>
  <si>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</si>
  <si>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</si>
  <si>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</si>
  <si>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</si>
  <si>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</si>
  <si>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</si>
  <si>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</si>
  <si>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</si>
  <si>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</si>
  <si>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</si>
  <si>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</si>
  <si>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</si>
  <si>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</si>
  <si>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</si>
  <si>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</si>
  <si>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</si>
  <si>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</si>
  <si>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</si>
  <si>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</si>
  <si>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</si>
  <si>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</si>
  <si>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</si>
  <si>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</si>
  <si>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</si>
  <si>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</si>
  <si>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</si>
  <si>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</si>
  <si>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</si>
  <si>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</si>
  <si>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</si>
  <si>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</si>
  <si>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</si>
  <si>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</si>
  <si>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</si>
  <si>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</si>
  <si>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</si>
  <si>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</si>
  <si>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</si>
  <si>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</si>
  <si>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</si>
  <si>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</si>
  <si>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</si>
  <si>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</si>
  <si>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</si>
  <si>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</si>
  <si>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</si>
  <si>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</si>
  <si>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</si>
  <si>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</si>
  <si>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</si>
  <si>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</si>
  <si>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</si>
  <si>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</si>
  <si>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</si>
  <si>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</si>
  <si>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</si>
  <si>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</si>
  <si>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</si>
  <si>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</si>
  <si>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</si>
  <si>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</si>
  <si>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</si>
  <si>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</si>
  <si>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</si>
  <si>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</si>
  <si>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</si>
  <si>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</si>
  <si>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</si>
  <si>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</si>
  <si>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</si>
  <si>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</si>
  <si>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</si>
  <si>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</si>
  <si>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</si>
  <si>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</si>
  <si>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</si>
  <si>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</si>
  <si>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</si>
  <si>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</si>
  <si>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</si>
  <si>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</si>
  <si>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</si>
  <si>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</si>
  <si>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</si>
  <si>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</si>
  <si>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</si>
  <si>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</si>
  <si>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</si>
  <si>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</si>
  <si>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</si>
  <si>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</si>
  <si>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</si>
  <si>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</si>
  <si>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</si>
  <si>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</si>
  <si>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</si>
  <si>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</si>
  <si>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</si>
  <si>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</si>
  <si>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</si>
  <si>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</si>
  <si>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</si>
  <si>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</si>
  <si>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</si>
  <si>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</si>
  <si>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</si>
  <si>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</si>
  <si>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</si>
  <si>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</si>
  <si>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</si>
  <si>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</si>
  <si>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</si>
  <si>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</si>
  <si>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</si>
  <si>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</si>
  <si>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</si>
  <si>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</si>
  <si>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</si>
  <si>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</si>
  <si>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</si>
  <si>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</si>
  <si>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</si>
  <si>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</si>
  <si>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</si>
  <si>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</si>
  <si>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</si>
  <si>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</si>
  <si>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</si>
  <si>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</si>
  <si>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</si>
  <si>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</si>
  <si>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</si>
  <si>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</si>
  <si>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</si>
  <si>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</si>
  <si>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</si>
  <si>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</si>
  <si>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</si>
  <si>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</si>
  <si>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</si>
  <si>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</si>
  <si>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</si>
  <si>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</si>
  <si>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</si>
  <si>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</si>
  <si>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</si>
  <si>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</si>
  <si>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</si>
  <si>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</si>
  <si>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</si>
  <si>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</si>
  <si>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</si>
  <si>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</si>
  <si>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</si>
  <si>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</si>
  <si>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</si>
  <si>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</si>
  <si>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</si>
  <si>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</si>
  <si>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</si>
  <si>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</si>
  <si>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</si>
  <si>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</si>
  <si>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</si>
  <si>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</si>
  <si>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</si>
  <si>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</si>
  <si>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</si>
  <si>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</si>
  <si>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</si>
  <si>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</si>
  <si>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</si>
  <si>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</si>
  <si>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</si>
  <si>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</si>
  <si>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</si>
  <si>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</si>
  <si>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</si>
  <si>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</si>
  <si>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</si>
  <si>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</si>
  <si>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</si>
  <si>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</si>
  <si>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</si>
  <si>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</si>
  <si>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</si>
  <si>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</si>
  <si>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</si>
  <si>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</si>
  <si>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</si>
  <si>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</si>
  <si>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</si>
  <si>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</si>
  <si>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</si>
  <si>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</si>
  <si>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</si>
  <si>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</si>
  <si>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</si>
  <si>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</si>
  <si>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</si>
  <si>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</si>
  <si>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</si>
  <si>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</si>
  <si>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</si>
  <si>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</si>
  <si>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</si>
  <si>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</si>
  <si>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</si>
  <si>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</si>
  <si>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</si>
  <si>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</si>
  <si>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</si>
  <si>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</si>
  <si>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</si>
  <si>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</si>
  <si>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</si>
  <si>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</si>
  <si>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</si>
  <si>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</si>
  <si>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</si>
  <si>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</si>
  <si>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</si>
  <si>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</si>
  <si>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</si>
  <si>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</si>
  <si>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</si>
  <si>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</si>
  <si>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</si>
  <si>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</si>
  <si>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</si>
  <si>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</si>
  <si>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</si>
  <si>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</si>
  <si>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</si>
  <si>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</si>
  <si>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</si>
  <si>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</si>
  <si>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</si>
  <si>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</si>
  <si>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</si>
  <si>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</si>
  <si>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</si>
  <si>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</si>
  <si>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</si>
  <si>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</si>
  <si>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</si>
  <si>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</si>
  <si>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</si>
  <si>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</si>
  <si>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</si>
  <si>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</si>
  <si>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</si>
  <si>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</si>
  <si>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</si>
  <si>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</si>
  <si>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</si>
  <si>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</si>
  <si>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</si>
  <si>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</si>
  <si>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</si>
  <si>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</si>
  <si>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</si>
  <si>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</si>
  <si>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</si>
  <si>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</si>
  <si>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</si>
  <si>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</si>
  <si>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</si>
  <si>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</si>
  <si>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</si>
  <si>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</si>
  <si>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</si>
  <si>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</si>
  <si>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</si>
  <si>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</si>
  <si>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</si>
  <si>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</si>
  <si>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</si>
  <si>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</si>
  <si>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</si>
  <si>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</si>
  <si>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</si>
  <si>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</si>
  <si>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</si>
  <si>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</si>
  <si>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</si>
  <si>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</si>
  <si>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</si>
  <si>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</si>
  <si>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</si>
  <si>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</si>
  <si>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</si>
  <si>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</si>
  <si>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</si>
  <si>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</si>
  <si>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</si>
  <si>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</si>
  <si>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</si>
  <si>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</si>
  <si>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</si>
  <si>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</si>
  <si>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</si>
  <si>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</si>
  <si>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</si>
  <si>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</si>
  <si>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</si>
  <si>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</si>
  <si>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</si>
  <si>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</si>
  <si>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</si>
  <si>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</si>
  <si>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</si>
  <si>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</si>
  <si>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</si>
  <si>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</si>
  <si>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</si>
  <si>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</si>
  <si>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</si>
  <si>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</si>
  <si>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</si>
  <si>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</si>
  <si>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</si>
  <si>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</si>
  <si>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</si>
  <si>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</si>
  <si>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</si>
  <si>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</si>
  <si>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</si>
  <si>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</si>
  <si>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</si>
  <si>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</si>
  <si>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</si>
  <si>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</si>
  <si>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</si>
  <si>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</si>
  <si>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</si>
  <si>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</si>
  <si>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</si>
  <si>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</si>
  <si>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</si>
  <si>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</si>
  <si>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</si>
  <si>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</si>
  <si>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</si>
  <si>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</si>
  <si>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</si>
  <si>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</si>
  <si>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</si>
  <si>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</si>
  <si>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</si>
  <si>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</si>
  <si>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</si>
  <si>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</si>
  <si>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</si>
  <si>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</si>
  <si>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</si>
  <si>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</si>
  <si>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</si>
  <si>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</si>
  <si>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</si>
  <si>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</si>
  <si>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</si>
  <si>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</si>
  <si>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</si>
  <si>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</si>
  <si>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</si>
  <si>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</si>
  <si>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</si>
  <si>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</si>
  <si>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</si>
  <si>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</si>
  <si>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</si>
  <si>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</si>
  <si>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</si>
  <si>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</si>
  <si>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</si>
  <si>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</si>
  <si>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</si>
  <si>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</si>
  <si>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</si>
  <si>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</si>
  <si>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</si>
  <si>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</si>
  <si>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</si>
  <si>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</si>
  <si>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</si>
  <si>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</si>
  <si>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</si>
  <si>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</si>
  <si>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</si>
  <si>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</si>
  <si>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</si>
  <si>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</si>
  <si>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</si>
  <si>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</si>
  <si>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</si>
  <si>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</si>
  <si>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</si>
  <si>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</si>
  <si>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</si>
  <si>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</si>
  <si>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</si>
  <si>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</si>
  <si>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</si>
  <si>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</si>
  <si>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</si>
  <si>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</si>
  <si>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</si>
  <si>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</si>
  <si>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</si>
  <si>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</si>
  <si>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</si>
  <si>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</si>
  <si>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</si>
  <si>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</si>
  <si>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</si>
  <si>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</si>
  <si>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</si>
  <si>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</si>
  <si>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</si>
  <si>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</si>
  <si>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</si>
  <si>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</si>
  <si>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</si>
  <si>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</si>
  <si>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</si>
  <si>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</si>
  <si>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</si>
  <si>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</si>
  <si>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</si>
  <si>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</si>
  <si>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</si>
  <si>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</si>
  <si>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</si>
  <si>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</si>
  <si>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</si>
  <si>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</si>
  <si>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</si>
  <si>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</si>
  <si>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</si>
  <si>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</si>
  <si>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</si>
  <si>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</si>
  <si>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</si>
  <si>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</si>
  <si>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</si>
  <si>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</si>
  <si>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</si>
  <si>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</si>
  <si>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</si>
  <si>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</si>
  <si>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</si>
  <si>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</si>
  <si>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</si>
  <si>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</si>
  <si>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</si>
  <si>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</si>
  <si>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</si>
  <si>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</si>
  <si>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</si>
  <si>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</si>
  <si>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</si>
  <si>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</si>
  <si>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</si>
  <si>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</si>
  <si>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</si>
  <si>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</si>
  <si>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</si>
  <si>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</si>
  <si>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</si>
  <si>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</si>
  <si>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</si>
  <si>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</si>
  <si>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</si>
  <si>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</si>
  <si>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</si>
  <si>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</si>
  <si>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</si>
  <si>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</si>
  <si>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</si>
  <si>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</si>
  <si>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</si>
  <si>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</si>
  <si>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</si>
  <si>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</si>
  <si>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</si>
  <si>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</si>
  <si>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</si>
  <si>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</si>
  <si>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</si>
  <si>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</si>
  <si>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</si>
  <si>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</si>
  <si>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</si>
  <si>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</si>
  <si>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</si>
  <si>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</si>
  <si>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</si>
  <si>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</si>
  <si>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</si>
  <si>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</si>
  <si>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</si>
  <si>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</si>
  <si>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</si>
  <si>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</si>
  <si>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</si>
  <si>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</si>
  <si>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</si>
  <si>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</si>
  <si>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</si>
  <si>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</si>
  <si>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</si>
  <si>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</si>
  <si>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</si>
  <si>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</si>
  <si>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</si>
  <si>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</si>
  <si>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</si>
  <si>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</si>
  <si>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</si>
  <si>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</si>
  <si>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</si>
  <si>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</si>
  <si>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</si>
  <si>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</si>
  <si>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</si>
  <si>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</si>
  <si>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</si>
  <si>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</si>
  <si>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</si>
  <si>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</si>
  <si>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</si>
  <si>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</si>
  <si>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</si>
  <si>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</si>
  <si>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</si>
  <si>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</si>
  <si>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</si>
  <si>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</si>
  <si>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</si>
  <si>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</si>
  <si>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</si>
  <si>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</si>
  <si>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</si>
  <si>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</si>
  <si>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</si>
  <si>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</si>
  <si>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</si>
  <si>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</si>
  <si>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</si>
  <si>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</si>
  <si>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</si>
  <si>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</si>
  <si>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</si>
  <si>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</si>
  <si>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</si>
  <si>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</si>
  <si>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</si>
  <si>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</si>
  <si>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</si>
  <si>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</si>
  <si>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</si>
  <si>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</si>
  <si>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</si>
  <si>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</si>
  <si>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</si>
  <si>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</si>
  <si>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</si>
  <si>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</si>
  <si>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</si>
  <si>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</si>
  <si>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</si>
  <si>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</si>
  <si>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</si>
  <si>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</si>
  <si>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</si>
  <si>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</si>
  <si>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</si>
  <si>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</si>
  <si>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</si>
  <si>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</si>
  <si>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</si>
  <si>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</si>
  <si>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</si>
  <si>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</si>
  <si>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</si>
  <si>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</si>
  <si>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</si>
  <si>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</si>
  <si>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</si>
  <si>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</si>
  <si>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</si>
  <si>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</si>
  <si>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</si>
  <si>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</si>
  <si>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</si>
  <si>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</si>
  <si>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</si>
  <si>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</si>
  <si>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</si>
  <si>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</si>
  <si>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</si>
  <si>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</si>
  <si>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</si>
  <si>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</si>
  <si>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</si>
  <si>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</si>
  <si>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</si>
  <si>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</si>
  <si>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</si>
  <si>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</si>
  <si>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</si>
  <si>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</si>
  <si>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</si>
  <si>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</si>
  <si>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</si>
  <si>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</si>
  <si>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</si>
  <si>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</si>
  <si>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</si>
  <si>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</si>
  <si>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</si>
  <si>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</si>
  <si>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</si>
  <si>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</si>
  <si>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</si>
  <si>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</si>
  <si>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</si>
  <si>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</si>
  <si>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</si>
  <si>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</si>
  <si>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</si>
  <si>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</si>
  <si>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</si>
  <si>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</si>
  <si>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</si>
  <si>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</si>
  <si>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</si>
  <si>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</si>
  <si>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</si>
  <si>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</si>
  <si>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</si>
  <si>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</si>
  <si>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</si>
  <si>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</si>
  <si>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</si>
  <si>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</si>
  <si>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</si>
  <si>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</si>
  <si>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</si>
  <si>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</si>
  <si>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</si>
  <si>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</si>
  <si>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</si>
  <si>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</si>
  <si>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</si>
  <si>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</si>
  <si>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</si>
  <si>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</si>
  <si>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</si>
  <si>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</si>
  <si>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</si>
  <si>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</si>
  <si>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</si>
  <si>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</si>
  <si>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</si>
  <si>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</si>
  <si>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</si>
  <si>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</si>
  <si>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</si>
  <si>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</si>
  <si>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</si>
  <si>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</si>
  <si>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</si>
  <si>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</si>
  <si>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</si>
  <si>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</si>
  <si>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</si>
  <si>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</si>
  <si>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</si>
  <si>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</si>
  <si>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</si>
  <si>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</si>
  <si>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</si>
  <si>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</si>
  <si>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</si>
  <si>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</si>
  <si>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</si>
  <si>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</si>
  <si>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</si>
  <si>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</si>
  <si>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</si>
  <si>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</si>
  <si>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</si>
  <si>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</si>
  <si>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</si>
  <si>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</si>
  <si>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</si>
  <si>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</si>
  <si>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</si>
  <si>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</si>
  <si>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</si>
  <si>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</si>
  <si>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</si>
  <si>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</si>
  <si>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</si>
  <si>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</si>
  <si>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</si>
  <si>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</si>
  <si>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</si>
  <si>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</si>
  <si>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</si>
  <si>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</si>
  <si>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</si>
  <si>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</si>
  <si>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</si>
  <si>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</si>
  <si>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</si>
  <si>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</si>
  <si>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</si>
  <si>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</si>
  <si>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</si>
  <si>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</si>
  <si>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</si>
  <si>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</si>
  <si>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</si>
  <si>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</si>
  <si>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</si>
  <si>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</si>
  <si>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</si>
  <si>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</si>
  <si>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</si>
  <si>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</si>
  <si>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</si>
  <si>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</si>
  <si>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</si>
  <si>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</si>
  <si>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</si>
  <si>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</si>
  <si>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</si>
  <si>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</si>
  <si>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</si>
  <si>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</si>
  <si>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</si>
  <si>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</si>
  <si>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</si>
  <si>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</si>
  <si>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</si>
  <si>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</si>
  <si>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</si>
  <si>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</si>
  <si>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</si>
  <si>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</si>
  <si>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</si>
  <si>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</si>
  <si>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</si>
  <si>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</si>
  <si>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</si>
  <si>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</si>
  <si>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</si>
  <si>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</si>
  <si>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</si>
  <si>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</si>
  <si>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</si>
  <si>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</si>
  <si>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</si>
  <si>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</si>
  <si>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</si>
  <si>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</si>
  <si>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</si>
  <si>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</si>
  <si>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</si>
  <si>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</si>
  <si>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</si>
  <si>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</si>
  <si>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</si>
  <si>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</si>
  <si>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</si>
  <si>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</si>
  <si>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</si>
  <si>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</si>
  <si>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</si>
  <si>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</si>
  <si>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</si>
  <si>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</si>
  <si>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</si>
  <si>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</si>
  <si>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</si>
  <si>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</si>
  <si>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</si>
  <si>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</si>
  <si>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</si>
  <si>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</si>
  <si>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</si>
  <si>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</si>
  <si>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</si>
  <si>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</si>
  <si>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</si>
  <si>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</si>
  <si>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</si>
  <si>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</si>
  <si>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</si>
  <si>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</si>
  <si>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</si>
  <si>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</si>
  <si>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</si>
  <si>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</si>
  <si>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</si>
  <si>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</si>
  <si>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</si>
  <si>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</si>
  <si>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</si>
  <si>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</si>
  <si>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</si>
  <si>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</si>
  <si>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</si>
  <si>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</si>
  <si>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</si>
  <si>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</si>
  <si>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</si>
  <si>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</si>
  <si>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</si>
  <si>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</si>
  <si>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</si>
  <si>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</si>
  <si>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</si>
  <si>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</si>
  <si>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</si>
  <si>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</si>
  <si>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</si>
  <si>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</si>
  <si>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</si>
  <si>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</si>
  <si>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</si>
  <si>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</si>
  <si>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</si>
  <si>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</si>
  <si>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</si>
  <si>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</si>
  <si>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</si>
  <si>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</si>
  <si>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</si>
  <si>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</si>
  <si>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</si>
  <si>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</si>
  <si>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</si>
  <si>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</si>
  <si>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</si>
  <si>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</si>
  <si>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</si>
  <si>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</si>
  <si>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</si>
  <si>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</si>
  <si>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</si>
  <si>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</si>
  <si>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</si>
  <si>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</si>
  <si>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</si>
  <si>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</si>
  <si>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</si>
  <si>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</si>
  <si>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</si>
  <si>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</si>
  <si>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</si>
  <si>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</si>
  <si>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</si>
  <si>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</si>
  <si>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</si>
  <si>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</si>
  <si>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</si>
  <si>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</si>
  <si>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</si>
  <si>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</si>
  <si>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</si>
  <si>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</si>
  <si>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</si>
  <si>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</si>
  <si>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</si>
  <si>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</si>
  <si>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</si>
  <si>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</si>
  <si>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</si>
  <si>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</si>
  <si>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</si>
  <si>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</si>
  <si>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</si>
  <si>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</si>
  <si>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</si>
  <si>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</si>
  <si>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</si>
  <si>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</si>
  <si>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</si>
  <si>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</si>
  <si>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</si>
  <si>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</si>
  <si>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</si>
  <si>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</si>
  <si>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</si>
  <si>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</si>
  <si>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</si>
  <si>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</si>
  <si>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</si>
  <si>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</si>
  <si>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</si>
  <si>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</si>
  <si>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</si>
  <si>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</si>
  <si>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</si>
  <si>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</si>
  <si>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</si>
  <si>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</si>
  <si>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</si>
  <si>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</si>
  <si>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</si>
  <si>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</si>
  <si>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</si>
  <si>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</si>
  <si>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</si>
  <si>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</si>
  <si>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</si>
  <si>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</si>
  <si>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</si>
  <si>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</si>
  <si>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</si>
  <si>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</si>
  <si>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</si>
  <si>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</si>
  <si>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</si>
  <si>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</si>
  <si>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</si>
  <si>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</si>
  <si>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</si>
  <si>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</si>
  <si>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</si>
  <si>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</si>
  <si>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</si>
  <si>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</si>
  <si>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</si>
  <si>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</si>
  <si>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</si>
  <si>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</si>
  <si>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</si>
  <si>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</si>
  <si>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</si>
  <si>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</si>
  <si>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</si>
  <si>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</si>
  <si>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</si>
  <si>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</si>
  <si>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</si>
  <si>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</si>
  <si>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</si>
  <si>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</si>
  <si>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</si>
  <si>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</si>
  <si>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</si>
  <si>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</si>
  <si>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</si>
  <si>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</si>
  <si>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</si>
  <si>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</si>
  <si>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</si>
  <si>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</si>
  <si>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</si>
  <si>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</si>
  <si>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</si>
  <si>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</si>
  <si>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</si>
  <si>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</si>
  <si>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</si>
  <si>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</si>
  <si>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</si>
  <si>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</si>
  <si>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</si>
  <si>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</si>
  <si>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</si>
  <si>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</si>
  <si>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</si>
  <si>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</si>
  <si>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</si>
  <si>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</si>
  <si>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</si>
  <si>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</si>
  <si>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</si>
  <si>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</si>
  <si>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</si>
  <si>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</si>
  <si>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</si>
  <si>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</si>
  <si>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</si>
  <si>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</si>
  <si>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</si>
  <si>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</si>
  <si>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</si>
  <si>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</si>
  <si>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</si>
  <si>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</si>
  <si>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</si>
  <si>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</si>
  <si>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</si>
  <si>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</si>
  <si>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</si>
  <si>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</si>
  <si>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</si>
  <si>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</si>
  <si>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</si>
  <si>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</si>
  <si>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</si>
  <si>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</si>
  <si>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</si>
  <si>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</si>
  <si>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</si>
  <si>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</si>
  <si>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</si>
  <si>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</si>
  <si>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</si>
  <si>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</si>
  <si>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</si>
  <si>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</si>
  <si>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</si>
  <si>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</si>
  <si>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</si>
  <si>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</si>
  <si>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</si>
  <si>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</si>
  <si>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</si>
  <si>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</si>
  <si>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</si>
  <si>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</si>
  <si>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</si>
  <si>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</si>
  <si>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</si>
  <si>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</si>
  <si>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</si>
  <si>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</si>
  <si>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</si>
  <si>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</si>
  <si>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</si>
  <si>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</si>
  <si>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</si>
  <si>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</si>
  <si>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</si>
  <si>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</si>
  <si>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</si>
  <si>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</si>
  <si>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</si>
  <si>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</si>
  <si>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</si>
  <si>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</si>
  <si>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</si>
  <si>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</si>
  <si>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</si>
  <si>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</si>
  <si>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</si>
  <si>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</si>
  <si>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</si>
  <si>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</si>
  <si>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</si>
  <si>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</si>
  <si>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</si>
  <si>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</si>
  <si>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</si>
  <si>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</si>
  <si>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</si>
  <si>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</si>
  <si>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</si>
  <si>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</si>
  <si>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</si>
  <si>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</si>
  <si>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</si>
  <si>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</si>
  <si>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</si>
  <si>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</si>
  <si>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</si>
  <si>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</si>
  <si>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</si>
  <si>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</si>
  <si>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</si>
  <si>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</si>
  <si>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</si>
  <si>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</si>
  <si>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</si>
  <si>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</si>
  <si>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</si>
  <si>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</si>
  <si>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</si>
  <si>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</si>
  <si>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</si>
  <si>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</si>
  <si>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</si>
  <si>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</si>
  <si>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</si>
  <si>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</si>
  <si>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</si>
  <si>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</si>
  <si>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</si>
  <si>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</si>
  <si>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</si>
  <si>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</si>
  <si>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</si>
  <si>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</si>
  <si>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</si>
  <si>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</si>
  <si>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</si>
  <si>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</si>
  <si>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</si>
  <si>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</si>
  <si>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</si>
  <si>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</si>
  <si>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</si>
  <si>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</si>
  <si>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</si>
  <si>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</si>
  <si>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</si>
  <si>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</si>
  <si>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</si>
  <si>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</si>
  <si>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</si>
  <si>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</si>
  <si>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</si>
  <si>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</si>
  <si>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</si>
  <si>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</si>
  <si>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</si>
  <si>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</si>
  <si>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</si>
  <si>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</si>
  <si>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</si>
  <si>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</si>
  <si>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</si>
  <si>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</si>
  <si>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</si>
  <si>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</si>
  <si>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</si>
  <si>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</si>
  <si>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</si>
  <si>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</si>
  <si>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</si>
  <si>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</si>
  <si>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</si>
  <si>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</si>
  <si>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</si>
  <si>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</si>
  <si>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</si>
  <si>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</si>
  <si>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</si>
  <si>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</si>
  <si>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</si>
  <si>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</si>
  <si>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</si>
  <si>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</si>
  <si>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</si>
  <si>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</si>
  <si>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</si>
  <si>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</si>
  <si>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</si>
  <si>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</si>
  <si>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</si>
  <si>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</si>
  <si>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</si>
  <si>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</si>
  <si>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</si>
  <si>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</si>
  <si>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</si>
  <si>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</si>
  <si>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</si>
  <si>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</si>
  <si>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</si>
  <si>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</si>
  <si>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</si>
  <si>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</si>
  <si>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</si>
  <si>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</si>
  <si>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</si>
  <si>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</si>
  <si>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</si>
  <si>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</si>
  <si>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</si>
  <si>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</si>
  <si>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</si>
  <si>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</si>
  <si>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</si>
  <si>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</si>
  <si>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</si>
  <si>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</si>
  <si>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</si>
  <si>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</si>
  <si>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</si>
  <si>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</si>
  <si>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</si>
  <si>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</si>
  <si>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</si>
  <si>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</si>
  <si>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</si>
  <si>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</si>
  <si>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</si>
  <si>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</si>
  <si>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</si>
  <si>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</si>
  <si>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</si>
  <si>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</si>
  <si>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</si>
  <si>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</si>
  <si>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</si>
  <si>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</si>
  <si>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</si>
  <si>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</si>
  <si>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</si>
  <si>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</si>
  <si>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</si>
  <si>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</si>
  <si>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</si>
  <si>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</si>
  <si>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</si>
  <si>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</si>
  <si>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</si>
  <si>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</si>
  <si>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</si>
  <si>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</si>
  <si>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</si>
  <si>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</si>
  <si>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</si>
  <si>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</si>
  <si>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</si>
  <si>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</si>
  <si>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</si>
  <si>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</si>
  <si>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</si>
  <si>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</si>
  <si>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</si>
  <si>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</si>
  <si>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</si>
  <si>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</si>
  <si>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</si>
  <si>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</si>
  <si>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</si>
  <si>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</si>
  <si>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</si>
  <si>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</si>
  <si>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</si>
  <si>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</si>
  <si>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</si>
  <si>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</si>
  <si>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</si>
  <si>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</si>
  <si>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</si>
  <si>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</si>
  <si>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</si>
  <si>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</si>
  <si>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</si>
  <si>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</si>
  <si>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</si>
  <si>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</si>
  <si>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</si>
  <si>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</si>
  <si>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</si>
  <si>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</si>
  <si>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</si>
  <si>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</si>
  <si>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</si>
  <si>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</si>
  <si>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</si>
  <si>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</si>
  <si>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</si>
  <si>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</si>
  <si>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</si>
  <si>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</si>
  <si>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</si>
  <si>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</si>
  <si>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</si>
  <si>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</si>
  <si>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</si>
  <si>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</si>
  <si>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</si>
  <si>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</si>
  <si>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</si>
  <si>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</si>
  <si>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</si>
  <si>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</si>
  <si>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</si>
  <si>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</si>
  <si>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</si>
  <si>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</si>
  <si>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</si>
  <si>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</si>
  <si>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</si>
  <si>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</si>
  <si>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</si>
  <si>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</si>
  <si>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</si>
  <si>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</si>
  <si>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</si>
  <si>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</si>
  <si>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</si>
  <si>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</si>
  <si>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</si>
  <si>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</si>
  <si>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</si>
  <si>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</si>
  <si>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</si>
  <si>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</si>
  <si>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</si>
  <si>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</si>
  <si>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</si>
  <si>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</si>
  <si>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</si>
  <si>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</si>
  <si>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</si>
  <si>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</si>
  <si>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</si>
  <si>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</si>
  <si>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</si>
  <si>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</si>
  <si>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</si>
  <si>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</si>
  <si>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</si>
  <si>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</si>
  <si>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</si>
  <si>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</si>
  <si>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</si>
  <si>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</si>
  <si>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</si>
  <si>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</si>
  <si>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</si>
  <si>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</si>
  <si>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</si>
  <si>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</si>
  <si>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</si>
  <si>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</si>
  <si>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</si>
  <si>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</si>
  <si>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</si>
  <si>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</si>
  <si>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</si>
  <si>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</si>
  <si>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</si>
  <si>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</si>
  <si>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</si>
  <si>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</si>
  <si>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</si>
  <si>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</si>
  <si>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</si>
  <si>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</si>
  <si>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</si>
  <si>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</si>
  <si>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</si>
  <si>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</si>
  <si>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</si>
  <si>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</si>
  <si>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</si>
  <si>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</si>
  <si>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</si>
  <si>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</si>
  <si>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</si>
  <si>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</si>
  <si>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</si>
  <si>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</si>
  <si>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</si>
  <si>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</si>
  <si>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</si>
  <si>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</si>
  <si>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</si>
  <si>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</si>
  <si>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</si>
  <si>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</si>
  <si>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</si>
  <si>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</si>
  <si>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</si>
  <si>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</si>
  <si>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</si>
  <si>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</si>
  <si>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</si>
  <si>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</si>
  <si>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</si>
  <si>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</si>
  <si>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</si>
  <si>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</si>
  <si>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</si>
  <si>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</si>
  <si>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</si>
  <si>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</si>
  <si>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</si>
  <si>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</si>
  <si>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</si>
  <si>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</si>
  <si>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</si>
  <si>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</si>
  <si>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</si>
  <si>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</si>
  <si>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</si>
  <si>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</si>
  <si>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</si>
  <si>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</si>
  <si>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</si>
  <si>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</si>
  <si>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</si>
  <si>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</si>
  <si>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</si>
  <si>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</si>
  <si>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</si>
  <si>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</si>
  <si>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</si>
  <si>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</si>
  <si>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</si>
  <si>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</si>
  <si>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</si>
  <si>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</si>
  <si>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</si>
  <si>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</si>
  <si>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</si>
  <si>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</si>
  <si>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</si>
  <si>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</si>
  <si>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</si>
  <si>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</si>
  <si>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</si>
  <si>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</si>
  <si>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</si>
  <si>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</si>
  <si>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</si>
  <si>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</si>
  <si>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</si>
  <si>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</si>
  <si>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</si>
  <si>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</si>
  <si>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</si>
  <si>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</si>
  <si>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</si>
  <si>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</si>
  <si>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</si>
  <si>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</si>
  <si>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</si>
  <si>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</si>
  <si>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</si>
  <si>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</si>
  <si>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</si>
  <si>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</si>
  <si>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</si>
  <si>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</si>
  <si>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</si>
  <si>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</si>
  <si>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</si>
  <si>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</si>
  <si>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</si>
  <si>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</si>
  <si>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</si>
  <si>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</si>
  <si>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</si>
  <si>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</si>
  <si>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</si>
  <si>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</si>
  <si>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</si>
  <si>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</si>
  <si>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</si>
  <si>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</si>
  <si>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</si>
  <si>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</si>
  <si>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</si>
  <si>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</si>
  <si>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</si>
  <si>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</si>
  <si>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</si>
  <si>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</si>
  <si>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</si>
  <si>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</si>
  <si>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</si>
  <si>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</si>
  <si>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</si>
  <si>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</si>
  <si>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</si>
  <si>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</si>
  <si>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</si>
  <si>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</si>
  <si>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</si>
  <si>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</si>
  <si>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</si>
  <si>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</si>
  <si>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</si>
  <si>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</si>
  <si>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</si>
  <si>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</si>
  <si>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</si>
  <si>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</si>
  <si>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</si>
  <si>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</si>
  <si>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</si>
  <si>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</si>
  <si>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</si>
  <si>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</si>
  <si>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</si>
  <si>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</si>
  <si>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</si>
  <si>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</si>
  <si>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</si>
  <si>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</si>
  <si>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</si>
  <si>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</si>
  <si>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</si>
  <si>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</si>
  <si>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</si>
  <si>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</si>
  <si>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</si>
  <si>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</si>
  <si>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</si>
  <si>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</si>
  <si>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</si>
  <si>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</si>
  <si>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</si>
  <si>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</si>
  <si>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</si>
  <si>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</si>
  <si>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</si>
  <si>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</si>
  <si>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</si>
  <si>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</si>
  <si>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</si>
  <si>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</si>
  <si>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</si>
  <si>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</si>
  <si>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</si>
  <si>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</si>
  <si>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</si>
  <si>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</si>
  <si>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</si>
  <si>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</si>
  <si>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</si>
  <si>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</si>
  <si>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</si>
  <si>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</si>
  <si>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</si>
  <si>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</si>
  <si>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</si>
  <si>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</si>
  <si>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</si>
  <si>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</si>
  <si>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</si>
  <si>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</si>
  <si>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</si>
  <si>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</si>
  <si>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</si>
  <si>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</si>
  <si>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</si>
  <si>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</si>
  <si>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</si>
  <si>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</si>
  <si>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</si>
  <si>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</si>
  <si>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</si>
  <si>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</si>
  <si>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</si>
  <si>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</si>
  <si>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</si>
  <si>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</si>
  <si>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</si>
  <si>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</si>
  <si>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</si>
  <si>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</si>
  <si>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</si>
  <si>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</si>
  <si>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</si>
  <si>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</si>
  <si>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</si>
  <si>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</si>
  <si>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</si>
  <si>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</si>
  <si>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</si>
  <si>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</si>
  <si>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</si>
  <si>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</si>
  <si>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</si>
  <si>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</si>
  <si>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</si>
  <si>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</si>
  <si>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</si>
  <si>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</si>
  <si>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</si>
  <si>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</si>
  <si>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</si>
  <si>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</si>
  <si>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</si>
  <si>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</si>
  <si>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</si>
  <si>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</si>
  <si>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</si>
  <si>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</si>
  <si>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</si>
  <si>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</si>
  <si>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</si>
  <si>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</si>
  <si>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</si>
  <si>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</si>
  <si>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</si>
  <si>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</si>
  <si>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</si>
  <si>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</si>
  <si>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</si>
  <si>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</si>
  <si>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</si>
  <si>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</si>
  <si>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</si>
  <si>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</si>
  <si>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</si>
  <si>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</si>
  <si>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</si>
  <si>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</si>
  <si>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</si>
  <si>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</si>
  <si>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</si>
  <si>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</si>
  <si>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</si>
  <si>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</si>
  <si>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</si>
  <si>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</si>
  <si>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</si>
  <si>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</si>
  <si>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</si>
  <si>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</si>
  <si>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</si>
  <si>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</si>
  <si>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</si>
  <si>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</si>
  <si>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</si>
  <si>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</si>
  <si>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</si>
  <si>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</si>
  <si>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</si>
  <si>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</si>
  <si>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</si>
  <si>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</si>
  <si>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</si>
  <si>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</si>
  <si>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</si>
  <si>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</si>
  <si>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</si>
  <si>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</si>
  <si>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</si>
  <si>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</si>
  <si>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</si>
  <si>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</si>
  <si>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</si>
  <si>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</si>
  <si>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</si>
  <si>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</si>
  <si>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</si>
  <si>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</si>
  <si>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</si>
  <si>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</si>
  <si>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</si>
  <si>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</si>
  <si>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</si>
  <si>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</si>
  <si>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</si>
  <si>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</si>
  <si>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</si>
  <si>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</si>
  <si>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</si>
  <si>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</si>
  <si>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</si>
  <si>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</si>
  <si>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</si>
  <si>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</si>
  <si>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</si>
  <si>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</si>
  <si>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</si>
  <si>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</si>
  <si>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</si>
  <si>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</si>
  <si>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</si>
  <si>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</si>
  <si>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</si>
  <si>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</si>
  <si>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</si>
  <si>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</si>
  <si>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</si>
  <si>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</si>
  <si>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</si>
  <si>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</si>
  <si>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</si>
  <si>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</si>
  <si>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</si>
  <si>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</si>
  <si>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</si>
  <si>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</si>
  <si>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</si>
  <si>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</si>
  <si>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</si>
  <si>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</si>
  <si>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</si>
  <si>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</si>
  <si>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</si>
  <si>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</si>
  <si>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</si>
  <si>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</si>
  <si>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</si>
  <si>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</si>
  <si>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</si>
  <si>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</si>
  <si>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</si>
  <si>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</si>
  <si>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</si>
  <si>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</si>
  <si>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</si>
  <si>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</si>
  <si>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</si>
  <si>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</si>
  <si>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</si>
  <si>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</si>
  <si>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</si>
  <si>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</si>
  <si>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</si>
  <si>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</si>
  <si>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</si>
  <si>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</si>
  <si>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</si>
  <si>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</si>
  <si>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</si>
  <si>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</si>
  <si>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</si>
  <si>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</si>
  <si>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</si>
  <si>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</si>
  <si>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</si>
  <si>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</si>
  <si>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</si>
  <si>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</si>
  <si>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</si>
  <si>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</si>
  <si>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</si>
  <si>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</si>
  <si>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</si>
  <si>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</si>
  <si>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</si>
  <si>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</si>
  <si>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</si>
  <si>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</si>
  <si>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</si>
  <si>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</si>
  <si>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</si>
  <si>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</si>
  <si>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</si>
  <si>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</si>
  <si>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</si>
  <si>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</si>
  <si>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</si>
  <si>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</si>
  <si>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</si>
  <si>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</si>
  <si>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</si>
  <si>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</si>
  <si>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</si>
  <si>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</si>
  <si>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</si>
  <si>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</si>
  <si>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</si>
  <si>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</si>
  <si>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</si>
  <si>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</si>
  <si>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</si>
  <si>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</si>
  <si>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</si>
  <si>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</si>
  <si>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</si>
  <si>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</si>
  <si>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</si>
  <si>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</si>
  <si>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</si>
  <si>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</si>
  <si>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</si>
  <si>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</si>
  <si>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</si>
  <si>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</si>
  <si>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</si>
  <si>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</si>
  <si>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</si>
  <si>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</si>
  <si>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</si>
  <si>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</si>
  <si>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</si>
  <si>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</si>
  <si>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</si>
  <si>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</si>
  <si>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</si>
  <si>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</si>
  <si>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</si>
  <si>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</si>
  <si>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</si>
  <si>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</si>
  <si>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</si>
  <si>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</si>
  <si>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</si>
  <si>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</si>
  <si>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</si>
  <si>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</si>
  <si>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</si>
  <si>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</si>
  <si>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</si>
  <si>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</si>
  <si>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</si>
  <si>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</si>
  <si>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</si>
  <si>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</si>
  <si>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</si>
  <si>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</si>
  <si>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</si>
  <si>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</si>
  <si>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</si>
  <si>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</si>
  <si>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</si>
  <si>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</si>
  <si>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</si>
  <si>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</si>
  <si>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</si>
  <si>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</si>
  <si>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</si>
  <si>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</si>
  <si>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</si>
  <si>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</si>
  <si>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</si>
  <si>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</si>
  <si>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</si>
  <si>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</si>
  <si>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</si>
  <si>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</si>
  <si>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</si>
  <si>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</si>
  <si>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</si>
  <si>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</si>
  <si>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</si>
  <si>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</si>
  <si>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</si>
  <si>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</si>
  <si>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</si>
  <si>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</si>
  <si>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</si>
  <si>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</si>
  <si>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</si>
  <si>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</si>
  <si>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</si>
  <si>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</si>
  <si>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</si>
  <si>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</si>
  <si>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</si>
  <si>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</si>
  <si>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</si>
  <si>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</si>
  <si>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</si>
  <si>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</si>
  <si>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</si>
  <si>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</si>
  <si>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</si>
  <si>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</si>
  <si>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</si>
  <si>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</si>
  <si>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</si>
  <si>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</si>
  <si>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</si>
  <si>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</si>
  <si>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</si>
  <si>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</si>
  <si>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</si>
  <si>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</si>
  <si>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</si>
  <si>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</si>
  <si>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</si>
  <si>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</si>
  <si>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</si>
  <si>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</si>
  <si>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</si>
  <si>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</si>
  <si>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</si>
  <si>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</si>
  <si>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</si>
  <si>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</si>
  <si>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</si>
  <si>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</si>
  <si>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</si>
  <si>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</si>
  <si>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</si>
  <si>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</si>
  <si>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</si>
  <si>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</si>
  <si>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</si>
  <si>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</si>
  <si>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</si>
  <si>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</si>
  <si>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</si>
  <si>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</si>
  <si>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</si>
  <si>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</si>
  <si>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</si>
  <si>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</si>
  <si>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</si>
  <si>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</si>
  <si>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</si>
  <si>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</si>
  <si>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</si>
  <si>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</si>
  <si>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</si>
  <si>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</si>
  <si>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</si>
  <si>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</si>
  <si>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</si>
  <si>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</si>
  <si>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</si>
  <si>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</si>
  <si>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</si>
  <si>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</si>
  <si>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</si>
  <si>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</si>
  <si>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</si>
  <si>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</si>
  <si>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</si>
  <si>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</si>
  <si>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</si>
  <si>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</si>
  <si>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</si>
  <si>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</si>
  <si>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</si>
  <si>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</si>
  <si>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</si>
  <si>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</si>
  <si>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</si>
  <si>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</si>
  <si>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</si>
  <si>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</si>
  <si>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</si>
  <si>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</si>
  <si>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</si>
  <si>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</si>
  <si>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</si>
  <si>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</si>
  <si>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</si>
  <si>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</si>
  <si>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</si>
  <si>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</si>
  <si>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</si>
  <si>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</si>
  <si>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</si>
  <si>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</si>
  <si>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</si>
  <si>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</si>
  <si>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</si>
  <si>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</si>
  <si>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</si>
  <si>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</si>
  <si>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</si>
  <si>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</si>
  <si>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</si>
  <si>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</si>
  <si>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</si>
  <si>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</si>
  <si>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</si>
  <si>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</si>
  <si>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</si>
  <si>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</si>
  <si>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</si>
  <si>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</si>
  <si>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</si>
  <si>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</si>
  <si>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</si>
  <si>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</si>
  <si>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</si>
  <si>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</si>
  <si>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</si>
  <si>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</si>
  <si>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</si>
  <si>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</si>
  <si>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</si>
  <si>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</si>
  <si>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</si>
  <si>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</si>
  <si>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</si>
  <si>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</si>
  <si>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</si>
  <si>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</si>
  <si>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</si>
  <si>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</si>
  <si>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</si>
  <si>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</si>
  <si>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</si>
  <si>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</si>
  <si>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</si>
  <si>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</si>
  <si>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</si>
  <si>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</si>
  <si>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</si>
  <si>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</si>
  <si>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</si>
  <si>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</si>
  <si>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</si>
  <si>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</si>
  <si>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</si>
  <si>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</si>
  <si>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</si>
  <si>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</si>
  <si>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</si>
  <si>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</si>
  <si>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</si>
  <si>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</si>
  <si>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</si>
  <si>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</si>
  <si>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</si>
  <si>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</si>
  <si>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</si>
  <si>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</si>
  <si>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</si>
  <si>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</si>
  <si>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</si>
  <si>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</si>
  <si>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</si>
  <si>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</si>
  <si>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</si>
  <si>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</si>
  <si>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</si>
  <si>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</si>
  <si>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</si>
  <si>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</si>
  <si>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</si>
  <si>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</si>
  <si>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</si>
  <si>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</si>
  <si>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</si>
  <si>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</si>
  <si>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</si>
  <si>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</si>
  <si>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</si>
  <si>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</si>
  <si>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</si>
  <si>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</si>
  <si>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</si>
  <si>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</si>
  <si>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</si>
  <si>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</si>
  <si>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</si>
  <si>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</si>
  <si>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</si>
  <si>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</si>
  <si>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</si>
  <si>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</si>
  <si>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</si>
  <si>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</si>
  <si>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</si>
  <si>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</si>
  <si>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</si>
  <si>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</si>
  <si>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</si>
  <si>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</si>
  <si>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</si>
  <si>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</si>
  <si>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</si>
  <si>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</si>
  <si>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</si>
  <si>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</si>
  <si>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</si>
  <si>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</si>
  <si>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</si>
  <si>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</si>
  <si>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</si>
  <si>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</si>
  <si>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</si>
  <si>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</si>
  <si>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</si>
  <si>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</si>
  <si>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</si>
  <si>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</si>
  <si>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</si>
  <si>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</si>
  <si>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</si>
  <si>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</si>
  <si>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</si>
  <si>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</si>
  <si>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</si>
  <si>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</si>
  <si>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</si>
  <si>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</si>
  <si>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</si>
  <si>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</si>
  <si>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</si>
  <si>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</si>
  <si>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</si>
  <si>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</si>
  <si>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</si>
  <si>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</si>
  <si>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</si>
  <si>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</si>
  <si>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</si>
  <si>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</si>
  <si>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</si>
  <si>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</si>
  <si>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</si>
  <si>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</si>
  <si>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</si>
  <si>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</si>
  <si>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</si>
  <si>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</si>
  <si>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</si>
  <si>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</si>
  <si>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</si>
  <si>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</si>
  <si>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</si>
  <si>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</si>
  <si>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</si>
  <si>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</si>
  <si>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</si>
  <si>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</si>
  <si>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</si>
  <si>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</si>
  <si>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</si>
  <si>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</si>
  <si>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</si>
  <si>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</si>
  <si>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</si>
  <si>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</si>
  <si>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</si>
  <si>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</si>
  <si>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</si>
  <si>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</si>
  <si>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</si>
  <si>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</si>
  <si>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</si>
  <si>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</si>
  <si>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</si>
  <si>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</si>
  <si>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</si>
  <si>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</si>
  <si>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</si>
  <si>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</si>
  <si>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</si>
  <si>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</si>
  <si>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</si>
  <si>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</si>
  <si>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</si>
  <si>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</si>
  <si>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</si>
  <si>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</si>
  <si>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</si>
  <si>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</si>
  <si>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</si>
  <si>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</si>
  <si>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</si>
  <si>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</si>
  <si>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</si>
  <si>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</si>
  <si>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</si>
  <si>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</si>
  <si>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</si>
  <si>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</si>
  <si>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</si>
  <si>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</si>
  <si>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</si>
  <si>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</si>
  <si>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</si>
  <si>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</si>
  <si>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</si>
  <si>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</si>
  <si>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</si>
  <si>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</si>
  <si>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</si>
  <si>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</si>
  <si>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</si>
  <si>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</si>
  <si>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</si>
  <si>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</si>
  <si>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</si>
  <si>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</si>
  <si>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</si>
  <si>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</si>
  <si>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</si>
  <si>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</si>
  <si>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</si>
  <si>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</si>
  <si>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</si>
  <si>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</si>
  <si>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</si>
  <si>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</si>
  <si>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</si>
  <si>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</si>
  <si>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</si>
  <si>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</si>
  <si>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</si>
  <si>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</si>
  <si>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</si>
  <si>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</si>
  <si>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</si>
  <si>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</si>
  <si>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</si>
  <si>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</si>
  <si>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</si>
  <si>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</si>
  <si>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</si>
  <si>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</si>
  <si>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</si>
  <si>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</si>
  <si>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</si>
  <si>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</si>
  <si>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</si>
  <si>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</si>
  <si>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</si>
  <si>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</si>
  <si>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</si>
  <si>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</si>
  <si>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</si>
  <si>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</si>
  <si>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</si>
  <si>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</si>
  <si>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</si>
  <si>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</si>
  <si>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</si>
  <si>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</si>
  <si>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</si>
  <si>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</si>
  <si>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</si>
  <si>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</si>
  <si>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</si>
  <si>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</si>
  <si>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</si>
  <si>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</si>
  <si>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</si>
  <si>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</si>
  <si>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</si>
  <si>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</si>
  <si>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</si>
  <si>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</si>
  <si>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</si>
  <si>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</si>
  <si>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</si>
  <si>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</si>
  <si>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</si>
  <si>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</si>
  <si>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</si>
  <si>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</si>
  <si>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</si>
  <si>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</si>
  <si>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</si>
  <si>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</si>
  <si>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</si>
  <si>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</si>
  <si>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</si>
  <si>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</si>
  <si>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</si>
  <si>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</si>
  <si>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</si>
  <si>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</si>
  <si>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</si>
  <si>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</si>
  <si>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</si>
  <si>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</si>
  <si>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</si>
  <si>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</si>
  <si>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</si>
  <si>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</si>
  <si>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</si>
  <si>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</si>
  <si>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</si>
  <si>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</si>
  <si>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</si>
  <si>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</si>
  <si>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</si>
  <si>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</si>
  <si>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</si>
  <si>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</si>
  <si>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</si>
  <si>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</si>
  <si>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</si>
  <si>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</si>
  <si>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</si>
  <si>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</si>
  <si>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</si>
  <si>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</si>
  <si>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</si>
  <si>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</si>
  <si>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</si>
  <si>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</si>
  <si>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</si>
  <si>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</si>
  <si>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</si>
  <si>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</si>
  <si>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</si>
  <si>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</si>
  <si>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</si>
  <si>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</si>
  <si>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</si>
  <si>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</si>
  <si>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</si>
  <si>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</si>
  <si>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</si>
  <si>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</si>
  <si>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</si>
  <si>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</si>
  <si>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</si>
  <si>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</si>
  <si>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</si>
  <si>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</si>
  <si>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</si>
  <si>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</si>
  <si>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</si>
  <si>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</si>
  <si>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</si>
  <si>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</si>
  <si>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</si>
  <si>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</si>
  <si>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</si>
  <si>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</si>
  <si>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</si>
  <si>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</si>
  <si>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</si>
  <si>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</si>
  <si>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</si>
  <si>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</si>
  <si>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</si>
  <si>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</si>
  <si>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</si>
  <si>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</si>
  <si>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</si>
  <si>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</si>
  <si>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</si>
  <si>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</si>
  <si>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</si>
  <si>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</si>
  <si>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</si>
  <si>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</si>
  <si>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</si>
  <si>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</si>
  <si>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</si>
  <si>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</si>
  <si>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</si>
  <si>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</si>
  <si>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</si>
  <si>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</si>
  <si>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</si>
  <si>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</si>
  <si>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</si>
  <si>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</si>
  <si>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</si>
  <si>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</si>
  <si>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</si>
  <si>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</si>
  <si>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</si>
  <si>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</si>
  <si>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</si>
  <si>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</si>
  <si>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</si>
  <si>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</si>
  <si>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</si>
  <si>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</si>
  <si>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</si>
  <si>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</si>
  <si>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</si>
  <si>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</si>
  <si>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</si>
  <si>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</si>
  <si>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</si>
  <si>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</si>
  <si>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</si>
  <si>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</si>
  <si>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</si>
  <si>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</si>
  <si>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</si>
  <si>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</si>
  <si>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</si>
  <si>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</si>
  <si>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</si>
  <si>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</si>
  <si>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</si>
  <si>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</si>
  <si>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</si>
  <si>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</si>
  <si>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</si>
  <si>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</si>
  <si>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</si>
  <si>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</si>
  <si>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</si>
  <si>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</si>
  <si>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</si>
  <si>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</si>
  <si>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</si>
  <si>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</si>
  <si>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</si>
  <si>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</si>
  <si>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</si>
  <si>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</si>
  <si>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</si>
  <si>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</si>
  <si>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</si>
  <si>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</si>
  <si>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</si>
  <si>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</si>
  <si>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</si>
  <si>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</si>
  <si>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</si>
  <si>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</si>
  <si>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</si>
  <si>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</si>
  <si>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</si>
  <si>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</si>
  <si>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</si>
  <si>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</si>
  <si>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</si>
  <si>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</si>
  <si>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</si>
  <si>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</si>
  <si>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</si>
  <si>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</si>
  <si>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</si>
  <si>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</si>
  <si>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</si>
  <si>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</si>
  <si>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</si>
  <si>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</si>
  <si>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</si>
  <si>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</si>
  <si>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</si>
  <si>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</si>
  <si>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</si>
  <si>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</si>
  <si>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</si>
  <si>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</si>
  <si>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</si>
  <si>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</si>
  <si>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</si>
  <si>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</si>
  <si>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</si>
  <si>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</si>
  <si>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</si>
  <si>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</si>
  <si>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</si>
  <si>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</si>
  <si>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</si>
  <si>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</si>
  <si>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</si>
  <si>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</si>
  <si>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</si>
  <si>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</si>
  <si>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</si>
  <si>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</si>
  <si>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</si>
  <si>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</si>
  <si>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</si>
  <si>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</si>
  <si>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</si>
  <si>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</si>
  <si>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</si>
  <si>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</si>
  <si>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</si>
  <si>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</si>
  <si>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</si>
  <si>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</si>
  <si>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</si>
  <si>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</si>
  <si>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</si>
  <si>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</si>
  <si>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</si>
  <si>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</si>
  <si>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</si>
  <si>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</si>
  <si>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</si>
  <si>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</si>
  <si>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</si>
  <si>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</si>
  <si>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</si>
  <si>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</si>
  <si>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</si>
  <si>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</si>
  <si>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</si>
  <si>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</si>
  <si>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</si>
  <si>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</si>
  <si>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</si>
  <si>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</si>
  <si>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</si>
  <si>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</si>
  <si>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</si>
  <si>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</si>
  <si>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</si>
  <si>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</si>
  <si>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</si>
  <si>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</si>
  <si>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</si>
  <si>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</si>
  <si>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</si>
  <si>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</si>
  <si>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</si>
  <si>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</si>
  <si>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</si>
  <si>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</si>
  <si>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</si>
  <si>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</si>
  <si>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</si>
  <si>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</si>
  <si>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</si>
  <si>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</si>
  <si>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</si>
  <si>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</si>
  <si>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</si>
  <si>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</si>
  <si>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</si>
  <si>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</si>
  <si>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</si>
  <si>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</si>
  <si>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</si>
  <si>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</si>
  <si>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</si>
  <si>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</si>
  <si>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</si>
  <si>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</si>
  <si>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</si>
  <si>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</si>
  <si>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</si>
  <si>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</si>
  <si>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</si>
  <si>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</si>
  <si>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</si>
  <si>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</si>
  <si>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</si>
  <si>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</si>
  <si>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</si>
  <si>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</si>
  <si>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</si>
  <si>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</si>
  <si>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</si>
  <si>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</si>
  <si>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</si>
  <si>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</si>
  <si>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</si>
  <si>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</si>
  <si>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</si>
  <si>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</si>
  <si>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</si>
  <si>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</si>
  <si>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</si>
  <si>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</si>
  <si>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</si>
  <si>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</si>
  <si>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</si>
  <si>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</si>
  <si>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</si>
  <si>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</si>
  <si>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</si>
  <si>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</si>
  <si>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</si>
  <si>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</si>
  <si>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</si>
  <si>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</si>
  <si>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</si>
  <si>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</si>
  <si>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</si>
  <si>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</si>
  <si>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</si>
  <si>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</si>
  <si>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</si>
  <si>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</si>
  <si>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</si>
  <si>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</si>
  <si>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</si>
  <si>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</si>
  <si>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</si>
  <si>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</si>
  <si>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</si>
  <si>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</si>
  <si>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</si>
  <si>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</si>
  <si>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</si>
  <si>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</si>
  <si>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</si>
  <si>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</si>
  <si>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</si>
  <si>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</si>
  <si>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</si>
  <si>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</si>
  <si>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</si>
  <si>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</si>
  <si>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</si>
  <si>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</si>
  <si>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</si>
  <si>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</si>
  <si>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</si>
  <si>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</si>
  <si>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</si>
  <si>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</si>
  <si>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</si>
  <si>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</si>
  <si>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</si>
  <si>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</si>
  <si>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</si>
  <si>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</si>
  <si>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</si>
  <si>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</si>
  <si>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</si>
  <si>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</si>
  <si>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</si>
  <si>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</si>
  <si>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</si>
  <si>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</si>
  <si>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</si>
  <si>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</si>
  <si>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</si>
  <si>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</si>
  <si>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</si>
  <si>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</si>
  <si>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</si>
  <si>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</si>
  <si>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</si>
  <si>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</si>
  <si>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</si>
  <si>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</si>
  <si>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</si>
  <si>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</si>
  <si>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</si>
  <si>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</si>
  <si>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</si>
  <si>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</si>
  <si>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</si>
  <si>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</si>
  <si>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</si>
  <si>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</si>
  <si>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</si>
  <si>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</si>
  <si>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</si>
  <si>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</si>
  <si>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</si>
  <si>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</si>
  <si>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</si>
  <si>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</si>
  <si>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</si>
  <si>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</si>
  <si>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</si>
  <si>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</si>
  <si>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</si>
  <si>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</si>
  <si>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</si>
  <si>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</si>
  <si>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</si>
  <si>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</si>
  <si>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</si>
  <si>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</si>
  <si>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</si>
  <si>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</si>
  <si>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</si>
  <si>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</si>
  <si>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</si>
  <si>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</si>
  <si>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</si>
  <si>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</si>
  <si>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</si>
  <si>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</si>
  <si>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</si>
  <si>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</si>
  <si>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</si>
  <si>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</si>
  <si>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</si>
  <si>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</si>
  <si>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</si>
  <si>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</si>
  <si>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</si>
  <si>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</si>
  <si>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</si>
  <si>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</si>
  <si>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</si>
  <si>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</si>
  <si>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</si>
  <si>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</si>
  <si>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</si>
  <si>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</si>
  <si>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</si>
  <si>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</si>
  <si>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</si>
  <si>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</si>
  <si>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</si>
  <si>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</si>
  <si>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</si>
  <si>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</si>
  <si>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</si>
  <si>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</si>
  <si>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</si>
  <si>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</si>
  <si>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</si>
  <si>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</si>
  <si>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</si>
  <si>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</si>
  <si>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</si>
  <si>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</si>
  <si>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</si>
  <si>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</si>
  <si>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</si>
  <si>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</si>
  <si>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</si>
  <si>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</si>
  <si>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</si>
  <si>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</si>
  <si>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</si>
  <si>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</si>
  <si>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</si>
  <si>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</si>
  <si>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</si>
  <si>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</si>
  <si>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</si>
  <si>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</si>
  <si>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</si>
  <si>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</si>
  <si>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</si>
  <si>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</si>
  <si>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</si>
  <si>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</si>
  <si>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</si>
  <si>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</si>
  <si>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</si>
  <si>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</si>
  <si>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</si>
  <si>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</si>
  <si>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</si>
  <si>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</si>
  <si>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</si>
  <si>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</si>
  <si>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</si>
  <si>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</si>
  <si>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</si>
  <si>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</si>
  <si>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</si>
  <si>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</si>
  <si>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</si>
  <si>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</si>
  <si>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</si>
  <si>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</si>
  <si>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</si>
  <si>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</si>
  <si>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</si>
  <si>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</si>
  <si>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</si>
  <si>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</si>
  <si>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</si>
  <si>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</si>
  <si>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</si>
  <si>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</si>
  <si>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</si>
  <si>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</si>
  <si>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</si>
  <si>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</si>
  <si>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</si>
  <si>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</si>
  <si>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</si>
  <si>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</si>
  <si>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</si>
  <si>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</si>
  <si>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</si>
  <si>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</si>
  <si>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</si>
  <si>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</si>
  <si>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</si>
  <si>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</si>
  <si>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</si>
  <si>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</si>
  <si>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</si>
  <si>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</si>
  <si>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</si>
  <si>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</si>
  <si>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</si>
  <si>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</si>
  <si>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</si>
  <si>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</si>
  <si>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</si>
  <si>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</si>
  <si>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</si>
  <si>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</si>
  <si>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</si>
  <si>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</si>
  <si>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</si>
  <si>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</si>
  <si>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</si>
  <si>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</si>
  <si>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</si>
  <si>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</si>
  <si>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</si>
  <si>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</si>
  <si>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</si>
  <si>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</si>
  <si>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</si>
  <si>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</si>
  <si>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</si>
  <si>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</si>
  <si>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</si>
  <si>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</si>
  <si>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</si>
  <si>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</si>
  <si>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</si>
  <si>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</si>
  <si>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</si>
  <si>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</si>
  <si>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</si>
  <si>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</si>
  <si>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</si>
  <si>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</si>
  <si>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</si>
  <si>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</si>
  <si>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</si>
  <si>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</si>
  <si>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</si>
  <si>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</si>
  <si>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</si>
  <si>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</si>
  <si>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</si>
  <si>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</si>
  <si>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</si>
  <si>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</si>
  <si>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</si>
  <si>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</si>
  <si>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</si>
  <si>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</si>
  <si>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</si>
  <si>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</si>
  <si>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</si>
  <si>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</si>
  <si>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</si>
  <si>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</si>
  <si>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</si>
  <si>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</si>
  <si>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</si>
  <si>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</si>
  <si>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</si>
  <si>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</si>
  <si>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</si>
  <si>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</si>
  <si>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</si>
  <si>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</si>
  <si>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</si>
  <si>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</si>
  <si>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</si>
  <si>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</si>
  <si>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</si>
  <si>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</si>
  <si>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</si>
  <si>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</si>
  <si>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</si>
  <si>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</si>
  <si>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</si>
  <si>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</si>
  <si>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</si>
  <si>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</si>
  <si>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</si>
  <si>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</si>
  <si>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</si>
  <si>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</si>
  <si>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</si>
  <si>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</si>
  <si>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</si>
  <si>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</si>
  <si>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</si>
  <si>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</si>
  <si>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</si>
  <si>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</si>
  <si>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</si>
  <si>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</si>
  <si>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</si>
  <si>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</si>
  <si>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</si>
  <si>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</si>
  <si>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</si>
  <si>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</si>
  <si>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</si>
  <si>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</si>
  <si>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</si>
  <si>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</si>
  <si>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</si>
  <si>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</si>
  <si>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</si>
  <si>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</si>
  <si>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</si>
  <si>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</si>
  <si>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</si>
  <si>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</si>
  <si>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</si>
  <si>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</si>
  <si>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</si>
  <si>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</si>
  <si>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</si>
  <si>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</si>
  <si>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</si>
  <si>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</si>
  <si>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</si>
  <si>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</si>
  <si>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</si>
  <si>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</si>
  <si>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</si>
  <si>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</si>
  <si>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</si>
  <si>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</si>
  <si>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</si>
  <si>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</si>
  <si>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</si>
  <si>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</si>
  <si>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</si>
  <si>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</si>
  <si>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</si>
  <si>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</si>
  <si>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</si>
  <si>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</si>
  <si>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</si>
  <si>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</si>
  <si>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</si>
  <si>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</si>
  <si>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</si>
  <si>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</si>
  <si>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</si>
  <si>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</si>
  <si>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</si>
  <si>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</si>
  <si>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</si>
  <si>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</si>
  <si>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</si>
  <si>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</si>
  <si>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</si>
  <si>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</si>
  <si>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</si>
  <si>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</si>
  <si>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</si>
  <si>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</si>
  <si>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</si>
  <si>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</si>
  <si>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</si>
  <si>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</si>
  <si>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</si>
  <si>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</si>
  <si>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</si>
  <si>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</si>
  <si>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</si>
  <si>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</si>
  <si>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</si>
  <si>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</si>
  <si>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</si>
  <si>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</si>
  <si>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</si>
  <si>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</si>
  <si>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</si>
  <si>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</si>
  <si>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</si>
  <si>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</si>
  <si>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</si>
  <si>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</si>
  <si>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</si>
  <si>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</si>
  <si>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</si>
  <si>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</si>
  <si>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</si>
  <si>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</si>
  <si>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</si>
  <si>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</si>
  <si>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</si>
  <si>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</si>
  <si>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</si>
  <si>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</si>
  <si>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</si>
  <si>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</si>
  <si>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</si>
  <si>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</si>
  <si>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</si>
  <si>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</si>
  <si>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</si>
  <si>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</si>
  <si>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</si>
  <si>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</si>
  <si>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</si>
  <si>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</si>
  <si>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</si>
  <si>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</si>
  <si>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</si>
  <si>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</si>
  <si>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</si>
  <si>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</si>
  <si>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</si>
  <si>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</si>
  <si>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</si>
  <si>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</si>
  <si>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</si>
  <si>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</si>
  <si>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</si>
  <si>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</si>
  <si>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</si>
  <si>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</si>
  <si>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</si>
  <si>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</si>
  <si>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</si>
  <si>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</si>
  <si>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</si>
  <si>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</si>
  <si>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</si>
  <si>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</si>
  <si>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</si>
  <si>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</si>
  <si>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</si>
  <si>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</si>
  <si>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</si>
  <si>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</si>
  <si>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</si>
  <si>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</si>
  <si>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</si>
  <si>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</si>
  <si>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</si>
  <si>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</si>
  <si>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</si>
  <si>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</si>
  <si>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</si>
  <si>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</si>
  <si>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</si>
  <si>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</si>
  <si>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</si>
  <si>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</si>
  <si>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</si>
  <si>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</si>
  <si>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</si>
  <si>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</si>
  <si>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</si>
  <si>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</si>
  <si>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</si>
  <si>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</si>
  <si>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</si>
  <si>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</si>
  <si>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</si>
  <si>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</si>
  <si>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</si>
  <si>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</si>
  <si>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</si>
  <si>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</si>
  <si>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</si>
  <si>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</si>
  <si>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</si>
  <si>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</si>
  <si>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</si>
  <si>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</si>
  <si>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</si>
  <si>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</si>
  <si>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</si>
  <si>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</si>
  <si>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</si>
  <si>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</si>
  <si>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</si>
  <si>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</si>
  <si>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</si>
  <si>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</si>
  <si>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</si>
  <si>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</si>
  <si>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</si>
  <si>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</si>
  <si>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</si>
  <si>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</si>
  <si>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</si>
  <si>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</si>
  <si>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</si>
  <si>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</si>
  <si>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</si>
  <si>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</si>
  <si>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</si>
  <si>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</si>
  <si>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</si>
  <si>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</si>
  <si>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</si>
  <si>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</si>
  <si>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</si>
  <si>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</si>
  <si>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</si>
  <si>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</si>
  <si>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</si>
  <si>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</si>
  <si>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</si>
  <si>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</si>
  <si>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</si>
  <si>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</si>
  <si>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</si>
  <si>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</si>
  <si>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</si>
  <si>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</si>
  <si>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</si>
  <si>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</si>
  <si>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</si>
  <si>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</si>
  <si>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</si>
  <si>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</si>
  <si>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</si>
  <si>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</si>
  <si>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</si>
  <si>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</si>
  <si>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</si>
  <si>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</si>
  <si>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</si>
  <si>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</si>
  <si>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</si>
  <si>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</si>
  <si>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</si>
  <si>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</si>
  <si>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</si>
  <si>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</si>
  <si>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</si>
  <si>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</si>
  <si>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</si>
  <si>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</si>
  <si>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</si>
  <si>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</si>
  <si>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</si>
  <si>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</si>
  <si>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</si>
  <si>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</si>
  <si>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</si>
  <si>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</si>
  <si>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</si>
  <si>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</si>
  <si>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</si>
  <si>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</si>
  <si>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</si>
  <si>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</si>
  <si>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</si>
  <si>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</si>
  <si>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</si>
  <si>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</si>
  <si>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</si>
  <si>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</si>
  <si>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</si>
  <si>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</si>
  <si>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</si>
  <si>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</si>
  <si>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</si>
  <si>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</si>
  <si>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</si>
  <si>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</si>
  <si>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</si>
  <si>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</si>
  <si>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</si>
  <si>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</si>
  <si>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</si>
  <si>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</si>
  <si>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</si>
  <si>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</si>
  <si>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</si>
  <si>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</si>
  <si>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</si>
  <si>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</si>
  <si>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</si>
  <si>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</si>
  <si>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</si>
  <si>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</si>
  <si>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</si>
  <si>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</si>
  <si>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</si>
  <si>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</si>
  <si>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</si>
  <si>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</si>
  <si>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</si>
  <si>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</si>
  <si>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</si>
  <si>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</si>
  <si>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</si>
  <si>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</si>
  <si>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</si>
  <si>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</si>
  <si>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</si>
  <si>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</si>
  <si>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</si>
  <si>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</si>
  <si>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</si>
  <si>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</si>
  <si>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</si>
  <si>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</si>
  <si>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</si>
  <si>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</si>
  <si>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</si>
  <si>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</si>
  <si>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</si>
  <si>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</si>
  <si>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</si>
  <si>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</si>
  <si>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</si>
  <si>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</si>
  <si>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</si>
  <si>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</si>
  <si>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</si>
  <si>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</si>
  <si>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</si>
  <si>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</si>
  <si>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</si>
  <si>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</si>
  <si>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</si>
  <si>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</si>
  <si>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</si>
  <si>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</si>
  <si>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</si>
  <si>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</si>
  <si>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</si>
  <si>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</si>
  <si>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</si>
  <si>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</si>
  <si>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</si>
  <si>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</si>
  <si>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</si>
  <si>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</si>
  <si>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</si>
  <si>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</si>
  <si>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</si>
  <si>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</si>
  <si>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</si>
  <si>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</si>
  <si>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</si>
  <si>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</si>
  <si>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</si>
  <si>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</si>
  <si>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</si>
  <si>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</si>
  <si>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</si>
  <si>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</si>
  <si>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</si>
  <si>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</si>
  <si>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</si>
  <si>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</si>
  <si>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</si>
  <si>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</si>
  <si>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</si>
  <si>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</si>
  <si>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</si>
  <si>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</si>
  <si>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</si>
  <si>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</si>
  <si>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</si>
  <si>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</si>
  <si>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</si>
  <si>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</si>
  <si>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</si>
  <si>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</si>
  <si>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</si>
  <si>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</si>
  <si>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</si>
  <si>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</si>
  <si>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</si>
  <si>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</si>
  <si>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</si>
  <si>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</si>
  <si>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</si>
  <si>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</si>
  <si>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</si>
  <si>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</si>
  <si>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</si>
  <si>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</si>
  <si>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</si>
  <si>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</si>
  <si>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</si>
  <si>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</si>
  <si>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</si>
  <si>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</si>
  <si>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</si>
  <si>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</si>
  <si>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</si>
  <si>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</si>
  <si>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</si>
  <si>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</si>
  <si>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</si>
  <si>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</si>
  <si>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</si>
  <si>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</si>
  <si>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</si>
  <si>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</si>
  <si>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</si>
  <si>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</si>
  <si>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</si>
  <si>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</si>
  <si>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</si>
  <si>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</si>
  <si>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</si>
  <si>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</si>
  <si>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</si>
  <si>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</si>
  <si>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</si>
  <si>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</si>
  <si>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</si>
  <si>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</si>
  <si>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</si>
  <si>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</si>
  <si>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</si>
  <si>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</si>
  <si>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</si>
  <si>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</si>
  <si>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</si>
  <si>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</si>
  <si>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</si>
  <si>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</si>
  <si>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</si>
  <si>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</si>
  <si>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</si>
  <si>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</si>
  <si>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</si>
  <si>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</si>
  <si>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</si>
  <si>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</si>
  <si>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</si>
  <si>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</si>
  <si>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</si>
  <si>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</si>
  <si>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</si>
  <si>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</si>
  <si>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</si>
  <si>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</si>
  <si>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</si>
  <si>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</si>
  <si>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</si>
  <si>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</si>
  <si>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</si>
  <si>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</si>
  <si>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</si>
  <si>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</si>
  <si>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</si>
  <si>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</si>
  <si>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</si>
  <si>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</si>
  <si>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</si>
  <si>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</si>
  <si>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</si>
  <si>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</si>
  <si>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</si>
  <si>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</si>
  <si>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</si>
  <si>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</si>
  <si>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</si>
  <si>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</si>
  <si>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</si>
  <si>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</si>
  <si>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</si>
  <si>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</si>
  <si>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</si>
  <si>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</si>
  <si>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</si>
  <si>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</si>
  <si>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</si>
  <si>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</si>
  <si>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</si>
  <si>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</si>
  <si>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</si>
  <si>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</si>
  <si>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</si>
  <si>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</si>
  <si>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</si>
  <si>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</si>
  <si>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</si>
  <si>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</si>
  <si>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</si>
  <si>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</si>
  <si>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</si>
  <si>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</si>
  <si>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</si>
  <si>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</si>
  <si>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</si>
  <si>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</si>
  <si>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</si>
  <si>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</si>
  <si>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</si>
  <si>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</si>
  <si>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</si>
  <si>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</si>
  <si>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</si>
  <si>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</si>
  <si>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</si>
  <si>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</si>
  <si>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</si>
  <si>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</si>
  <si>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</si>
  <si>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</si>
  <si>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</si>
  <si>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</si>
  <si>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</si>
  <si>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</si>
  <si>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</si>
  <si>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</si>
  <si>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</si>
  <si>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</si>
  <si>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</si>
  <si>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</si>
  <si>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</si>
  <si>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</si>
  <si>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</si>
  <si>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</si>
  <si>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</si>
  <si>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</si>
  <si>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</si>
  <si>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</si>
  <si>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</si>
  <si>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</si>
  <si>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</si>
  <si>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</si>
  <si>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</si>
  <si>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</si>
  <si>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</si>
  <si>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</si>
  <si>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</si>
  <si>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</si>
  <si>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</si>
  <si>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</si>
  <si>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</si>
  <si>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</si>
  <si>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</si>
  <si>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</si>
  <si>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</si>
  <si>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</si>
  <si>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</si>
  <si>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</si>
  <si>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</si>
  <si>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</si>
  <si>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</si>
  <si>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</si>
  <si>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</si>
  <si>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</si>
  <si>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</si>
  <si>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</si>
  <si>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</si>
  <si>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</si>
  <si>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</si>
  <si>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</si>
  <si>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</si>
  <si>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</si>
  <si>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</si>
  <si>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</si>
  <si>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</si>
  <si>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</si>
  <si>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</si>
  <si>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</si>
  <si>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</si>
  <si>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</si>
  <si>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</si>
  <si>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</si>
  <si>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</si>
  <si>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</si>
  <si>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</si>
  <si>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</si>
  <si>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</si>
  <si>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</si>
  <si>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</si>
  <si>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</si>
  <si>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</si>
  <si>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</si>
  <si>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</si>
  <si>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</si>
  <si>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</si>
  <si>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</si>
  <si>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</si>
  <si>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</si>
  <si>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</si>
  <si>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</si>
  <si>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</si>
  <si>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</si>
  <si>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</si>
  <si>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</si>
  <si>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</si>
  <si>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</si>
  <si>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</si>
  <si>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</si>
  <si>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</si>
  <si>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</si>
  <si>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</si>
  <si>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</si>
  <si>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</si>
  <si>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</si>
  <si>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</si>
  <si>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</si>
  <si>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</si>
  <si>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</si>
  <si>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</si>
  <si>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</si>
  <si>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</si>
  <si>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</si>
  <si>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</si>
  <si>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</si>
  <si>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</si>
  <si>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</si>
  <si>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</si>
  <si>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</si>
  <si>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</si>
  <si>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</si>
  <si>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</si>
  <si>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</si>
  <si>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</si>
  <si>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</si>
  <si>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</si>
  <si>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</si>
  <si>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</si>
  <si>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</si>
  <si>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</si>
  <si>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</si>
  <si>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</si>
  <si>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</si>
  <si>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</si>
  <si>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</si>
  <si>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</si>
  <si>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</si>
  <si>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</si>
  <si>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</si>
  <si>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</si>
  <si>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</si>
  <si>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</si>
  <si>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</si>
  <si>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</si>
  <si>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</si>
  <si>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</si>
  <si>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</si>
  <si>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</si>
  <si>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</si>
  <si>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</si>
  <si>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</si>
  <si>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</si>
  <si>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</si>
  <si>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</si>
  <si>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</si>
  <si>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</si>
  <si>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</si>
  <si>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</si>
  <si>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</si>
  <si>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</si>
  <si>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</si>
  <si>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</si>
  <si>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</si>
  <si>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</si>
  <si>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</si>
  <si>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</si>
  <si>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</si>
  <si>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</si>
  <si>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</si>
  <si>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</si>
  <si>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</si>
  <si>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</si>
  <si>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</si>
  <si>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</si>
  <si>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</si>
  <si>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</si>
  <si>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</si>
  <si>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</si>
  <si>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</si>
  <si>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</si>
  <si>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</si>
  <si>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</si>
  <si>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</si>
  <si>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</si>
  <si>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</si>
  <si>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</si>
  <si>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</si>
  <si>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</si>
  <si>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</si>
  <si>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</si>
  <si>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</si>
  <si>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</si>
  <si>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</si>
  <si>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</si>
  <si>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</si>
  <si>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</si>
  <si>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</si>
  <si>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</si>
  <si>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</si>
  <si>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</si>
  <si>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</si>
  <si>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</si>
  <si>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</si>
  <si>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</si>
  <si>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</si>
  <si>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</si>
  <si>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</si>
  <si>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</si>
  <si>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</si>
  <si>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</si>
  <si>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</si>
  <si>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</si>
  <si>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</si>
  <si>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</si>
  <si>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</si>
  <si>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</si>
  <si>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</si>
  <si>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</si>
  <si>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</si>
  <si>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</si>
  <si>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</si>
  <si>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</si>
  <si>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</si>
  <si>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</si>
  <si>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</si>
  <si>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</si>
  <si>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</si>
  <si>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</si>
  <si>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</si>
  <si>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</si>
  <si>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</si>
  <si>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</si>
  <si>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</si>
  <si>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</si>
  <si>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</si>
  <si>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</si>
  <si>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</si>
  <si>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</si>
  <si>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</si>
  <si>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</si>
  <si>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</si>
  <si>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</si>
  <si>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</si>
  <si>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</si>
  <si>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</si>
  <si>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</si>
  <si>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</si>
  <si>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</si>
  <si>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</si>
  <si>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</si>
  <si>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</si>
  <si>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</si>
  <si>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</si>
  <si>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</si>
  <si>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</si>
  <si>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</si>
  <si>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</si>
  <si>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</si>
  <si>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</si>
  <si>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</si>
  <si>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</si>
  <si>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</si>
  <si>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</si>
  <si>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</si>
  <si>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</si>
  <si>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</si>
  <si>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</si>
  <si>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</si>
  <si>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</si>
  <si>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</si>
  <si>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</si>
  <si>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</si>
  <si>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</si>
  <si>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</si>
  <si>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</si>
  <si>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</si>
  <si>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</si>
  <si>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</si>
  <si>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</si>
  <si>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</si>
  <si>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</si>
  <si>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</si>
  <si>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</si>
  <si>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</si>
  <si>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</si>
  <si>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</si>
  <si>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</si>
  <si>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</si>
  <si>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</si>
  <si>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</si>
  <si>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</si>
  <si>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</si>
  <si>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</si>
  <si>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</si>
  <si>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</si>
  <si>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</si>
  <si>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</si>
  <si>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</si>
  <si>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</si>
  <si>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</si>
  <si>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</si>
  <si>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</si>
  <si>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</si>
  <si>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</si>
  <si>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</si>
  <si>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</si>
  <si>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</si>
  <si>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</si>
  <si>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</si>
  <si>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</si>
  <si>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</si>
  <si>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</si>
  <si>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</si>
  <si>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</si>
  <si>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</si>
  <si>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</si>
  <si>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</si>
  <si>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</si>
  <si>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</si>
  <si>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</si>
  <si>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</si>
  <si>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</si>
  <si>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</si>
  <si>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</si>
  <si>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</si>
  <si>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</si>
  <si>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</si>
  <si>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</si>
  <si>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</si>
  <si>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</si>
  <si>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</si>
  <si>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</si>
  <si>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</si>
  <si>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</si>
  <si>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</si>
  <si>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</si>
  <si>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</si>
  <si>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</si>
  <si>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</si>
  <si>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</si>
  <si>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</si>
  <si>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</si>
  <si>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</si>
  <si>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</si>
  <si>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</si>
  <si>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</si>
  <si>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</si>
  <si>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</si>
  <si>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</si>
  <si>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</si>
  <si>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</si>
  <si>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</si>
  <si>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</si>
  <si>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</si>
  <si>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</si>
  <si>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</si>
  <si>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</si>
  <si>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</si>
  <si>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</si>
  <si>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</si>
  <si>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</si>
  <si>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</si>
  <si>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</si>
  <si>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</si>
  <si>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</si>
  <si>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</si>
  <si>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</si>
  <si>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</si>
  <si>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</si>
  <si>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</si>
  <si>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</si>
  <si>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</si>
  <si>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</si>
  <si>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</si>
  <si>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</si>
  <si>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</si>
  <si>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</si>
  <si>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</si>
  <si>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</si>
  <si>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</si>
  <si>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</si>
  <si>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</si>
  <si>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</si>
  <si>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</si>
  <si>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</si>
  <si>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</si>
  <si>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</si>
  <si>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</si>
  <si>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</si>
  <si>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</si>
  <si>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</si>
  <si>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</si>
  <si>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</si>
  <si>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</si>
  <si>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</si>
  <si>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</si>
  <si>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</si>
  <si>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</si>
  <si>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</si>
  <si>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</si>
  <si>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</si>
  <si>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</si>
  <si>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</si>
  <si>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</si>
  <si>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</si>
  <si>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</si>
  <si>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</si>
  <si>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</si>
  <si>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</si>
  <si>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</si>
  <si>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</si>
  <si>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</si>
  <si>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</si>
  <si>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</si>
  <si>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</si>
  <si>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</si>
  <si>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</si>
  <si>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</si>
  <si>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</si>
  <si>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</si>
  <si>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</si>
  <si>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</si>
  <si>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</si>
  <si>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</si>
  <si>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</si>
  <si>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</si>
  <si>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</si>
  <si>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</si>
  <si>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</si>
  <si>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</si>
  <si>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</si>
  <si>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</si>
  <si>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</si>
  <si>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</si>
  <si>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</si>
  <si>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</si>
  <si>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</si>
  <si>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</si>
  <si>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</si>
  <si>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</si>
  <si>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</si>
  <si>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</si>
  <si>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</si>
  <si>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</si>
  <si>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</si>
  <si>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</si>
  <si>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</si>
  <si>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</si>
  <si>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</si>
  <si>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</si>
  <si>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</si>
  <si>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</si>
  <si>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</si>
  <si>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</si>
  <si>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</si>
  <si>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</si>
  <si>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</si>
  <si>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</si>
  <si>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</si>
  <si>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</si>
  <si>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</si>
  <si>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</si>
  <si>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</si>
  <si>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</si>
  <si>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</si>
  <si>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</si>
  <si>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</si>
  <si>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</si>
  <si>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</si>
  <si>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</si>
  <si>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</si>
  <si>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</si>
  <si>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</si>
  <si>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</si>
  <si>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</si>
  <si>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</si>
  <si>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</si>
  <si>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</si>
  <si>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</si>
  <si>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</si>
  <si>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</si>
  <si>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</si>
  <si>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</si>
  <si>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</si>
  <si>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</si>
  <si>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</si>
  <si>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</si>
  <si>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</si>
  <si>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</si>
  <si>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</si>
  <si>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</si>
  <si>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</si>
  <si>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</si>
  <si>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</si>
  <si>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</si>
  <si>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</si>
  <si>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</si>
  <si>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</si>
  <si>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</si>
  <si>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</si>
  <si>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</si>
  <si>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</si>
  <si>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</si>
  <si>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</si>
  <si>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</si>
  <si>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</si>
  <si>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</si>
  <si>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</si>
  <si>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</si>
  <si>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</si>
  <si>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</si>
  <si>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</si>
  <si>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</si>
  <si>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</si>
  <si>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</si>
  <si>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</si>
  <si>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</si>
  <si>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</si>
  <si>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</si>
  <si>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</si>
  <si>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</si>
  <si>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</si>
  <si>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</si>
  <si>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</si>
  <si>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</si>
  <si>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</si>
  <si>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</si>
  <si>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</si>
  <si>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</si>
  <si>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</si>
  <si>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</si>
  <si>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</si>
  <si>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</si>
  <si>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</si>
  <si>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</si>
  <si>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</si>
  <si>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</si>
  <si>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</si>
  <si>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</si>
  <si>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</si>
  <si>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</si>
  <si>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</si>
  <si>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</si>
  <si>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</si>
  <si>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</si>
  <si>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</si>
  <si>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</si>
  <si>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</si>
  <si>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</si>
  <si>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</si>
  <si>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</si>
  <si>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</si>
  <si>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</si>
  <si>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</si>
  <si>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</si>
  <si>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</si>
  <si>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</si>
  <si>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</si>
  <si>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</si>
  <si>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</si>
  <si>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</si>
  <si>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</si>
  <si>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</si>
  <si>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</si>
  <si>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</si>
  <si>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</si>
  <si>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</si>
  <si>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</si>
  <si>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</si>
  <si>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</si>
  <si>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</si>
  <si>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</si>
  <si>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</si>
  <si>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</si>
  <si>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</si>
  <si>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</si>
  <si>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</si>
  <si>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</si>
  <si>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</si>
  <si>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</si>
  <si>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</si>
  <si>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</si>
  <si>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</si>
  <si>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</si>
  <si>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</si>
  <si>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</si>
  <si>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</si>
  <si>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</si>
  <si>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</si>
  <si>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</si>
  <si>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</si>
  <si>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</si>
  <si>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</si>
  <si>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</si>
  <si>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</si>
  <si>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</si>
  <si>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</si>
  <si>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</si>
  <si>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</si>
  <si>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</si>
  <si>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</si>
  <si>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</si>
  <si>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</si>
  <si>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</si>
  <si>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</si>
  <si>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</si>
  <si>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</si>
  <si>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</si>
  <si>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</si>
  <si>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</si>
  <si>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</si>
  <si>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</si>
  <si>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</si>
  <si>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</si>
  <si>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</si>
  <si>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</si>
  <si>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</si>
  <si>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</si>
  <si>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</si>
  <si>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</si>
  <si>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</si>
  <si>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</si>
  <si>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</si>
  <si>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</si>
  <si>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</si>
  <si>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</si>
  <si>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</si>
  <si>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</si>
  <si>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</si>
  <si>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</si>
  <si>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</si>
  <si>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</si>
  <si>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</si>
  <si>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</si>
  <si>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</si>
  <si>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</si>
  <si>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</si>
  <si>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</si>
  <si>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</si>
  <si>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</si>
  <si>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</si>
  <si>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</si>
  <si>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</si>
  <si>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</si>
  <si>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</si>
  <si>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</si>
  <si>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</si>
  <si>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</si>
  <si>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</si>
  <si>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</si>
  <si>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</si>
  <si>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</si>
  <si>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</si>
  <si>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</si>
  <si>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</si>
  <si>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</si>
  <si>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</si>
  <si>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</si>
  <si>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</si>
  <si>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</si>
  <si>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</si>
  <si>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</si>
  <si>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</si>
  <si>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</si>
  <si>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</si>
  <si>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</si>
  <si>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</si>
  <si>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</si>
  <si>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</si>
  <si>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</si>
  <si>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</si>
  <si>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</si>
  <si>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</si>
  <si>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</si>
  <si>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</si>
  <si>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</si>
  <si>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</si>
  <si>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</si>
  <si>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</si>
  <si>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</si>
  <si>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</si>
  <si>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</si>
  <si>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</si>
  <si>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</si>
  <si>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</si>
  <si>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</si>
  <si>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</si>
  <si>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</si>
  <si>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</si>
  <si>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</si>
  <si>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</si>
  <si>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</si>
  <si>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</si>
  <si>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</si>
  <si>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</si>
  <si>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</si>
  <si>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</si>
  <si>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</si>
  <si>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</si>
  <si>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</si>
  <si>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</si>
  <si>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</si>
  <si>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</si>
  <si>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</si>
  <si>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</si>
  <si>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</si>
  <si>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</si>
  <si>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</si>
  <si>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</si>
  <si>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</si>
  <si>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</si>
  <si>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</si>
  <si>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</si>
  <si>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</si>
  <si>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</si>
  <si>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</si>
  <si>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</si>
  <si>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</si>
  <si>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</si>
  <si>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</si>
  <si>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</si>
  <si>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</si>
  <si>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</si>
  <si>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</si>
  <si>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</si>
  <si>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</si>
  <si>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</si>
  <si>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</si>
  <si>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</si>
  <si>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</si>
  <si>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</si>
  <si>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</si>
  <si>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</si>
  <si>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</si>
  <si>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</si>
  <si>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</si>
  <si>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</si>
  <si>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</si>
  <si>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</si>
  <si>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</si>
  <si>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</si>
  <si>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</si>
  <si>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</si>
  <si>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</si>
  <si>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</si>
  <si>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</si>
  <si>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</si>
  <si>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</si>
  <si>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</si>
  <si>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</si>
  <si>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</si>
  <si>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</si>
  <si>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</si>
  <si>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</si>
  <si>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</si>
  <si>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</si>
  <si>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</si>
  <si>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</si>
  <si>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</si>
  <si>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</si>
  <si>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</si>
  <si>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</si>
  <si>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</si>
  <si>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</si>
  <si>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</si>
  <si>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</si>
  <si>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</si>
  <si>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</si>
  <si>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</si>
  <si>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</si>
  <si>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</si>
  <si>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</si>
  <si>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</si>
  <si>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</si>
  <si>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</si>
  <si>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</si>
  <si>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</si>
  <si>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</si>
  <si>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</si>
  <si>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</si>
  <si>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</si>
  <si>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</si>
  <si>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</si>
  <si>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</si>
  <si>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</si>
  <si>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</si>
  <si>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</si>
  <si>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</si>
  <si>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</si>
  <si>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</si>
  <si>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</si>
  <si>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</si>
  <si>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</si>
  <si>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</si>
  <si>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</si>
  <si>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</si>
  <si>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</si>
  <si>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</si>
  <si>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</si>
  <si>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</si>
  <si>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</si>
  <si>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</si>
  <si>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</si>
  <si>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</si>
  <si>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</si>
  <si>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</si>
  <si>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</si>
  <si>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</si>
  <si>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</si>
  <si>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</si>
  <si>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</si>
  <si>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</si>
  <si>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</si>
  <si>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</si>
  <si>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</si>
  <si>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</si>
  <si>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</si>
  <si>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</si>
  <si>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</si>
  <si>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</si>
  <si>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</si>
  <si>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</si>
  <si>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</si>
  <si>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</si>
  <si>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</si>
  <si>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</si>
  <si>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</si>
  <si>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</si>
  <si>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</si>
  <si>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</si>
  <si>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</si>
  <si>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</si>
  <si>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</si>
  <si>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</si>
  <si>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</si>
  <si>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</si>
  <si>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</si>
  <si>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</si>
  <si>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</si>
  <si>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</si>
  <si>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</si>
  <si>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</si>
  <si>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</si>
  <si>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</si>
  <si>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</si>
  <si>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</si>
  <si>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</si>
  <si>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</si>
  <si>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</si>
  <si>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</si>
  <si>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</si>
  <si>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</si>
  <si>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</si>
  <si>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</si>
  <si>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</si>
  <si>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</si>
  <si>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</si>
  <si>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</si>
  <si>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</si>
  <si>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</si>
  <si>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</si>
  <si>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</si>
  <si>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</si>
  <si>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</si>
  <si>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</si>
  <si>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</si>
  <si>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</si>
  <si>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</si>
  <si>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</si>
  <si>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</si>
  <si>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</si>
  <si>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</si>
  <si>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</si>
  <si>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</si>
  <si>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</si>
  <si>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</si>
  <si>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</si>
  <si>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</si>
  <si>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</si>
  <si>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</si>
  <si>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</si>
  <si>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</si>
  <si>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</si>
  <si>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</si>
  <si>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</si>
  <si>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</si>
  <si>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</si>
  <si>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</si>
  <si>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</si>
  <si>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</si>
  <si>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</si>
  <si>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</si>
  <si>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</si>
  <si>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</si>
  <si>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</si>
  <si>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</si>
  <si>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</si>
  <si>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</si>
  <si>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</si>
  <si>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</si>
  <si>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</si>
  <si>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</si>
  <si>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</si>
  <si>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</si>
  <si>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</si>
  <si>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</si>
  <si>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</si>
  <si>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</si>
  <si>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</si>
  <si>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</si>
  <si>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</si>
  <si>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</si>
  <si>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</si>
  <si>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</si>
  <si>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</si>
  <si>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</si>
  <si>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</si>
  <si>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</si>
  <si>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</si>
  <si>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</si>
  <si>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</si>
  <si>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</si>
  <si>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</si>
  <si>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</si>
  <si>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</si>
  <si>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</si>
  <si>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</si>
  <si>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</si>
  <si>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</si>
  <si>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</si>
  <si>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</si>
  <si>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</si>
  <si>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</si>
  <si>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</si>
  <si>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</si>
  <si>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</si>
  <si>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</si>
  <si>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</si>
  <si>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</si>
  <si>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</si>
  <si>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</si>
  <si>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</si>
  <si>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</si>
  <si>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</si>
  <si>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</si>
  <si>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</si>
  <si>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</si>
  <si>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</si>
  <si>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</si>
  <si>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</si>
  <si>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</si>
  <si>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</si>
  <si>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</si>
  <si>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</si>
  <si>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</si>
  <si>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</si>
  <si>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</si>
  <si>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</si>
  <si>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</si>
  <si>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</si>
  <si>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</si>
  <si>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</si>
  <si>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</si>
  <si>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</si>
  <si>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</si>
  <si>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</si>
  <si>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</si>
  <si>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</si>
  <si>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</si>
  <si>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</si>
  <si>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</si>
  <si>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</si>
  <si>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</si>
  <si>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</si>
  <si>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</si>
  <si>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</si>
  <si>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</si>
  <si>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</si>
  <si>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</si>
  <si>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</si>
  <si>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</si>
  <si>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</si>
  <si>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</si>
  <si>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</si>
  <si>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</si>
  <si>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</si>
  <si>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</si>
  <si>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</si>
  <si>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</si>
  <si>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</si>
  <si>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</si>
  <si>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</si>
  <si>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</si>
  <si>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</si>
  <si>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</si>
  <si>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</si>
  <si>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</si>
  <si>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</si>
  <si>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</si>
  <si>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</si>
  <si>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</si>
  <si>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</si>
  <si>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</si>
  <si>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</si>
  <si>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</si>
  <si>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</si>
  <si>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</si>
  <si>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</si>
  <si>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</si>
  <si>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</si>
  <si>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</si>
  <si>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</si>
  <si>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</si>
  <si>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</si>
  <si>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</si>
  <si>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</si>
  <si>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</si>
  <si>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</si>
  <si>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</si>
  <si>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</si>
  <si>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</si>
  <si>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</si>
  <si>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</si>
  <si>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</si>
  <si>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</si>
  <si>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</si>
  <si>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</si>
  <si>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</si>
  <si>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</si>
  <si>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</si>
  <si>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</si>
  <si>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</si>
  <si>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</si>
  <si>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</si>
  <si>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</si>
  <si>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</si>
  <si>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</si>
  <si>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</si>
  <si>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</si>
  <si>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</si>
  <si>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</si>
  <si>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</si>
  <si>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</si>
  <si>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</si>
  <si>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</si>
  <si>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</si>
  <si>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</si>
  <si>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</si>
  <si>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</si>
  <si>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</si>
  <si>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</si>
  <si>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</si>
  <si>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</si>
  <si>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</si>
  <si>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</si>
  <si>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</si>
  <si>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</si>
  <si>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</si>
  <si>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</si>
  <si>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</si>
  <si>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</si>
  <si>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</si>
  <si>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</si>
  <si>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</si>
  <si>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</si>
  <si>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</si>
  <si>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</si>
  <si>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</si>
  <si>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</si>
  <si>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</si>
  <si>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</si>
  <si>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</si>
  <si>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</si>
  <si>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</si>
  <si>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</si>
  <si>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</si>
  <si>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</si>
  <si>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</si>
  <si>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</si>
  <si>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</si>
  <si>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</si>
  <si>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</si>
  <si>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</si>
  <si>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</si>
  <si>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</si>
  <si>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</si>
  <si>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</si>
  <si>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</si>
  <si>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</si>
  <si>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</si>
  <si>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</si>
  <si>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</si>
  <si>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</si>
  <si>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</si>
  <si>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</si>
  <si>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</si>
  <si>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</si>
  <si>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</si>
  <si>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</si>
  <si>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</si>
  <si>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</si>
  <si>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</si>
  <si>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</si>
  <si>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</si>
  <si>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</si>
  <si>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</si>
  <si>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</si>
  <si>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</si>
  <si>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</si>
  <si>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</si>
  <si>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</si>
  <si>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</si>
  <si>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</si>
  <si>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</si>
  <si>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</si>
  <si>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</si>
  <si>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</si>
  <si>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</si>
  <si>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</si>
  <si>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</si>
  <si>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</si>
  <si>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</si>
  <si>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</si>
  <si>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</si>
  <si>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</si>
  <si>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</si>
  <si>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</si>
  <si>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</si>
  <si>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</si>
  <si>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</si>
  <si>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</si>
  <si>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</si>
  <si>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</si>
  <si>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</si>
  <si>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</si>
  <si>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</si>
  <si>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</si>
  <si>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</si>
  <si>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</si>
  <si>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</si>
  <si>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</si>
  <si>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</si>
  <si>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</si>
  <si>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</si>
  <si>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</si>
  <si>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</si>
  <si>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</si>
  <si>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</si>
  <si>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</si>
  <si>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</si>
  <si>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</si>
  <si>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</si>
  <si>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</si>
  <si>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</si>
  <si>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</si>
  <si>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</si>
  <si>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</si>
  <si>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</si>
  <si>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</si>
  <si>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</si>
  <si>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</si>
  <si>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</si>
  <si>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</si>
  <si>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</si>
  <si>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</si>
  <si>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</si>
  <si>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</si>
  <si>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</si>
  <si>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</si>
  <si>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</si>
  <si>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</si>
  <si>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</si>
  <si>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</si>
  <si>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</si>
  <si>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</si>
  <si>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</si>
  <si>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</si>
  <si>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</si>
  <si>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</si>
  <si>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</si>
  <si>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</si>
  <si>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</si>
  <si>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</si>
  <si>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</si>
  <si>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</si>
  <si>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</si>
  <si>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</si>
  <si>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</si>
  <si>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</si>
  <si>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</si>
  <si>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</si>
  <si>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</si>
  <si>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</si>
  <si>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</si>
  <si>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</si>
  <si>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</si>
  <si>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</si>
  <si>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</si>
  <si>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</si>
  <si>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</si>
  <si>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</si>
  <si>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</si>
  <si>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</si>
  <si>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</si>
  <si>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</si>
  <si>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</si>
  <si>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</si>
  <si>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</si>
  <si>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</si>
  <si>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</si>
  <si>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</si>
  <si>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</si>
  <si>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</si>
  <si>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</si>
  <si>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</si>
  <si>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</si>
  <si>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</si>
  <si>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</si>
  <si>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</si>
  <si>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</si>
  <si>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</si>
  <si>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</si>
  <si>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</si>
  <si>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</si>
  <si>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</si>
  <si>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</si>
  <si>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</si>
  <si>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</si>
  <si>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</si>
  <si>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</si>
  <si>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</si>
  <si>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</si>
  <si>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</si>
  <si>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</si>
  <si>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</si>
  <si>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</si>
  <si>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</si>
  <si>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</si>
  <si>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</si>
  <si>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</si>
  <si>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</si>
  <si>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</si>
  <si>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</si>
  <si>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</si>
  <si>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</si>
  <si>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</si>
  <si>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</si>
  <si>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</si>
  <si>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</si>
  <si>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</si>
  <si>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</si>
  <si>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</si>
  <si>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</si>
  <si>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</si>
  <si>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</si>
  <si>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</si>
  <si>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</si>
  <si>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</si>
  <si>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</si>
  <si>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</si>
  <si>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</si>
  <si>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</si>
  <si>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</si>
  <si>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</si>
  <si>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</si>
  <si>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</si>
  <si>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</si>
  <si>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</si>
  <si>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</si>
  <si>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</si>
  <si>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</si>
  <si>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</si>
  <si>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</si>
  <si>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</si>
  <si>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</si>
  <si>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</si>
  <si>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</si>
  <si>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</si>
  <si>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</si>
  <si>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</si>
  <si>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</si>
  <si>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</si>
  <si>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</si>
  <si>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</si>
  <si>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</si>
  <si>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</si>
  <si>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</si>
  <si>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</si>
  <si>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</si>
  <si>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</si>
  <si>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</si>
  <si>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</si>
  <si>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</si>
  <si>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</si>
  <si>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</si>
  <si>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</si>
  <si>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</si>
  <si>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</si>
  <si>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</si>
  <si>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</si>
  <si>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</si>
  <si>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</si>
  <si>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</si>
  <si>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</si>
  <si>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</si>
  <si>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</si>
  <si>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</si>
  <si>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</si>
  <si>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</si>
  <si>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</si>
  <si>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</si>
  <si>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</si>
  <si>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</si>
  <si>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</si>
  <si>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</si>
  <si>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</si>
  <si>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</si>
  <si>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</si>
  <si>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</si>
  <si>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</si>
  <si>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</si>
  <si>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</si>
  <si>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</si>
  <si>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</si>
  <si>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</si>
  <si>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</si>
  <si>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</si>
  <si>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</si>
  <si>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</si>
  <si>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</si>
  <si>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</si>
  <si>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</si>
  <si>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</si>
  <si>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</si>
  <si>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</si>
  <si>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</si>
  <si>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</si>
  <si>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</si>
  <si>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</si>
  <si>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</si>
  <si>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</si>
  <si>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</si>
  <si>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</si>
  <si>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</si>
  <si>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</si>
  <si>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</si>
  <si>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</si>
  <si>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</si>
  <si>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</si>
  <si>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</si>
  <si>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</si>
  <si>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</si>
  <si>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</si>
  <si>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</si>
  <si>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</si>
  <si>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</si>
  <si>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</si>
  <si>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</si>
  <si>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</si>
  <si>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</si>
  <si>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</si>
  <si>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</si>
  <si>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</si>
  <si>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</si>
  <si>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</si>
  <si>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</si>
  <si>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</si>
  <si>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</si>
  <si>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</si>
  <si>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</si>
  <si>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</si>
  <si>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</si>
  <si>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</si>
  <si>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</si>
  <si>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</si>
  <si>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</si>
  <si>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</si>
  <si>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</si>
  <si>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</si>
  <si>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</si>
  <si>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</si>
  <si>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</si>
  <si>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</si>
  <si>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</si>
  <si>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</si>
  <si>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</si>
  <si>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</si>
  <si>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</si>
  <si>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</si>
  <si>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</si>
  <si>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</si>
  <si>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</si>
  <si>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</si>
  <si>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</si>
  <si>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</si>
  <si>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</si>
  <si>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</si>
  <si>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</si>
  <si>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</si>
  <si>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</si>
  <si>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</si>
  <si>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</si>
  <si>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</si>
  <si>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</si>
  <si>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</si>
  <si>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</si>
  <si>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</si>
  <si>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</si>
  <si>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</si>
  <si>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</si>
  <si>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</si>
  <si>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</si>
  <si>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</si>
  <si>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</si>
  <si>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</si>
  <si>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</si>
  <si>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</si>
  <si>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</si>
  <si>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</si>
  <si>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</si>
  <si>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</si>
  <si>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</si>
  <si>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</si>
  <si>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</si>
  <si>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</si>
  <si>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</si>
  <si>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</si>
  <si>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</si>
  <si>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</si>
  <si>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</si>
  <si>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</si>
  <si>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</si>
  <si>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</si>
  <si>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</si>
  <si>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</si>
  <si>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</si>
  <si>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</si>
  <si>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</si>
  <si>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</si>
  <si>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</si>
  <si>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</si>
  <si>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</si>
  <si>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</si>
  <si>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</si>
  <si>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</si>
  <si>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</si>
  <si>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</si>
  <si>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</si>
  <si>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</si>
  <si>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</si>
  <si>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</si>
  <si>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</si>
  <si>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</si>
  <si>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</si>
  <si>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</si>
  <si>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</si>
  <si>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</si>
  <si>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</si>
  <si>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</si>
  <si>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</si>
  <si>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</si>
  <si>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</si>
  <si>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</si>
  <si>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</si>
  <si>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</si>
  <si>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</si>
  <si>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</si>
  <si>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</si>
  <si>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</si>
  <si>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</si>
  <si>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</si>
  <si>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</si>
  <si>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</si>
  <si>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</si>
  <si>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</si>
  <si>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</si>
  <si>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</si>
  <si>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</si>
  <si>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</si>
  <si>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</si>
  <si>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</si>
  <si>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</si>
  <si>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</si>
  <si>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</si>
  <si>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</si>
  <si>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</si>
  <si>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</si>
  <si>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</si>
  <si>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</si>
  <si>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</si>
  <si>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</si>
  <si>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</si>
  <si>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</si>
  <si>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</si>
  <si>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</si>
  <si>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</si>
  <si>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</si>
  <si>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</si>
  <si>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</si>
  <si>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</si>
  <si>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</si>
  <si>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</si>
  <si>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</si>
  <si>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</si>
  <si>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</si>
  <si>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</si>
  <si>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</si>
  <si>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</si>
  <si>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</si>
  <si>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</si>
  <si>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</si>
  <si>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</si>
  <si>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</si>
  <si>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</si>
  <si>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</si>
  <si>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</si>
  <si>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</si>
  <si>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</si>
  <si>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</si>
  <si>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</si>
  <si>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</si>
  <si>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</si>
  <si>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</si>
  <si>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</si>
  <si>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</si>
  <si>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</si>
  <si>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</si>
  <si>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</si>
  <si>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</si>
  <si>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</si>
  <si>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</si>
  <si>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</si>
  <si>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</si>
  <si>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</si>
  <si>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</si>
  <si>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</si>
  <si>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</si>
  <si>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</si>
  <si>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</si>
  <si>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</si>
  <si>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</si>
  <si>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</si>
  <si>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</si>
  <si>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</si>
  <si>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</si>
  <si>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</si>
  <si>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</si>
  <si>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</si>
  <si>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</si>
  <si>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</si>
  <si>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</si>
  <si>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</si>
  <si>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</si>
  <si>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</si>
  <si>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</si>
  <si>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</si>
  <si>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</si>
  <si>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</si>
  <si>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</si>
  <si>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</si>
  <si>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</si>
  <si>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</si>
  <si>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</si>
  <si>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</si>
  <si>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</si>
  <si>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</si>
  <si>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</si>
  <si>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</si>
  <si>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</si>
  <si>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</si>
  <si>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</si>
  <si>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</si>
  <si>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</si>
  <si>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</si>
  <si>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</si>
  <si>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</si>
  <si>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</si>
  <si>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</si>
  <si>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</si>
  <si>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</si>
  <si>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</si>
  <si>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</si>
  <si>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</si>
  <si>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</si>
  <si>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</si>
  <si>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</si>
  <si>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</si>
  <si>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</si>
  <si>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</si>
  <si>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</si>
  <si>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</si>
  <si>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</si>
  <si>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</si>
  <si>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</si>
  <si>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</si>
  <si>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</si>
  <si>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</si>
  <si>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</si>
  <si>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</si>
  <si>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</si>
  <si>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</si>
  <si>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</si>
  <si>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</si>
  <si>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</si>
  <si>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</si>
  <si>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</si>
  <si>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</si>
  <si>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</si>
  <si>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</si>
  <si>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</si>
  <si>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</si>
  <si>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</si>
  <si>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</si>
  <si>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</si>
  <si>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</si>
  <si>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</si>
  <si>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</si>
  <si>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</si>
  <si>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</si>
  <si>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</si>
  <si>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</si>
  <si>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</si>
  <si>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</si>
  <si>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</si>
  <si>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</si>
  <si>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</si>
  <si>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</si>
  <si>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</si>
  <si>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</si>
  <si>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</si>
  <si>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</si>
  <si>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</si>
  <si>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</si>
  <si>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</si>
  <si>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</si>
  <si>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</si>
  <si>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</si>
  <si>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</si>
  <si>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</si>
  <si>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</si>
  <si>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</si>
  <si>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</si>
  <si>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</si>
  <si>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</si>
  <si>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</si>
  <si>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</si>
  <si>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</si>
  <si>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</si>
  <si>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</si>
  <si>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</si>
  <si>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</si>
  <si>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</si>
  <si>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</si>
  <si>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</si>
  <si>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</si>
  <si>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</si>
  <si>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</si>
  <si>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</si>
  <si>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</si>
  <si>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</si>
  <si>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</si>
  <si>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</si>
  <si>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</si>
  <si>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</si>
  <si>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</si>
  <si>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</si>
  <si>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</si>
  <si>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</si>
  <si>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</si>
  <si>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</si>
  <si>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</si>
  <si>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</si>
  <si>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</si>
  <si>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</si>
  <si>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</si>
  <si>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</si>
  <si>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</si>
  <si>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</si>
  <si>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</si>
  <si>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</si>
  <si>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</si>
  <si>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</si>
  <si>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</si>
  <si>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</si>
  <si>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</si>
  <si>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</si>
  <si>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</si>
  <si>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</si>
  <si>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</si>
  <si>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</si>
  <si>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</si>
  <si>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</si>
  <si>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</si>
  <si>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</si>
  <si>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</si>
  <si>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</si>
  <si>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</si>
  <si>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</si>
  <si>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</si>
  <si>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</si>
  <si>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</si>
  <si>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</si>
  <si>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</si>
  <si>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</si>
  <si>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</si>
  <si>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</si>
  <si>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</si>
  <si>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</si>
  <si>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</si>
  <si>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</si>
  <si>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</si>
  <si>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</si>
  <si>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</si>
  <si>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</si>
  <si>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</si>
  <si>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</si>
  <si>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</si>
  <si>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</si>
  <si>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</si>
  <si>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</si>
  <si>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</si>
  <si>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</si>
  <si>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</si>
  <si>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</si>
  <si>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</si>
  <si>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</si>
  <si>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</si>
  <si>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</si>
  <si>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</si>
  <si>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</si>
  <si>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</si>
  <si>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</si>
  <si>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</si>
  <si>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</si>
  <si>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</si>
  <si>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</si>
  <si>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</si>
  <si>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</si>
  <si>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</si>
  <si>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</si>
  <si>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</si>
  <si>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</si>
  <si>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</si>
  <si>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</si>
  <si>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</si>
  <si>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</si>
  <si>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</si>
  <si>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</si>
  <si>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</si>
  <si>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</si>
  <si>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</si>
  <si>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</si>
  <si>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</si>
  <si>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</si>
  <si>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</si>
  <si>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</si>
  <si>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</si>
  <si>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</si>
  <si>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</si>
  <si>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</si>
  <si>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</si>
  <si>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</si>
  <si>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</si>
  <si>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</si>
  <si>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</si>
  <si>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</si>
  <si>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</si>
  <si>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</si>
  <si>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</si>
  <si>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</si>
  <si>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</si>
  <si>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</si>
  <si>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</si>
  <si>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</si>
  <si>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</si>
  <si>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</si>
  <si>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</si>
  <si>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</si>
  <si>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</si>
  <si>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</si>
  <si>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</si>
  <si>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</si>
  <si>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</si>
  <si>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</si>
  <si>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</si>
  <si>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</si>
  <si>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</si>
  <si>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</si>
  <si>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</si>
  <si>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</si>
  <si>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</si>
  <si>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</si>
  <si>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</si>
  <si>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</si>
  <si>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</si>
  <si>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</si>
  <si>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</si>
  <si>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</si>
  <si>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</si>
  <si>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</si>
  <si>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</si>
  <si>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</si>
  <si>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</si>
  <si>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</si>
  <si>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</si>
  <si>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</si>
  <si>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</si>
  <si>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</si>
  <si>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</si>
  <si>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</si>
  <si>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</si>
  <si>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</si>
  <si>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</si>
  <si>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</si>
  <si>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</si>
  <si>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</si>
  <si>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</si>
  <si>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</si>
  <si>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</si>
  <si>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</si>
  <si>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</si>
  <si>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</si>
  <si>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</si>
  <si>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</si>
  <si>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</si>
  <si>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</si>
  <si>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</si>
  <si>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</si>
  <si>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</si>
  <si>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</si>
  <si>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</si>
  <si>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</si>
  <si>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</si>
  <si>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</si>
  <si>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</si>
  <si>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</si>
  <si>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</si>
  <si>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</si>
  <si>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</si>
  <si>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</si>
  <si>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</si>
  <si>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</si>
  <si>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</si>
  <si>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</si>
  <si>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</si>
  <si>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</si>
  <si>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</si>
  <si>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</si>
  <si>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</si>
  <si>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</si>
  <si>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</si>
  <si>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</si>
  <si>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</si>
  <si>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</si>
  <si>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</si>
  <si>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</si>
  <si>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</si>
  <si>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</si>
  <si>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</si>
  <si>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</si>
  <si>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</si>
  <si>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</si>
  <si>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</si>
  <si>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</si>
  <si>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</si>
  <si>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</si>
  <si>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</si>
  <si>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</si>
  <si>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</si>
  <si>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</si>
  <si>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</si>
  <si>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</si>
  <si>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</si>
  <si>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</si>
  <si>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</si>
  <si>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</si>
  <si>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</si>
  <si>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</si>
  <si>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</si>
  <si>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</si>
  <si>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</si>
  <si>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</si>
  <si>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</si>
  <si>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</si>
  <si>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</si>
  <si>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</si>
  <si>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</si>
  <si>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</si>
  <si>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</si>
  <si>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</si>
  <si>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</si>
  <si>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</si>
  <si>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</si>
  <si>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</si>
  <si>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</si>
  <si>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</si>
  <si>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</si>
  <si>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</si>
  <si>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</si>
  <si>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</si>
  <si>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</si>
  <si>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</si>
  <si>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</si>
  <si>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</si>
  <si>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</si>
  <si>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</si>
  <si>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</si>
  <si>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</si>
  <si>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</si>
  <si>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</si>
  <si>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</si>
  <si>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</si>
  <si>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</si>
  <si>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</si>
  <si>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</si>
  <si>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</si>
  <si>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</si>
  <si>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</si>
  <si>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</si>
  <si>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</si>
  <si>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</si>
  <si>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</si>
  <si>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</si>
  <si>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</si>
  <si>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</si>
  <si>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</si>
  <si>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</si>
  <si>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</si>
  <si>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</si>
  <si>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</si>
  <si>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</si>
  <si>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</si>
  <si>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</si>
  <si>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</si>
  <si>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</si>
  <si>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</si>
  <si>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</si>
  <si>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</si>
  <si>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</si>
  <si>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</si>
  <si>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</si>
  <si>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</si>
  <si>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</si>
  <si>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</si>
  <si>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</si>
  <si>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</si>
  <si>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</si>
  <si>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</si>
  <si>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</si>
  <si>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</si>
  <si>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</si>
  <si>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</si>
  <si>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</si>
  <si>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</si>
  <si>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</si>
  <si>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</si>
  <si>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</si>
  <si>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</si>
  <si>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</si>
  <si>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</si>
  <si>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</si>
  <si>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</si>
  <si>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</si>
  <si>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</si>
  <si>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</si>
  <si>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</si>
  <si>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</si>
  <si>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</si>
  <si>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</si>
  <si>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</si>
  <si>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</si>
  <si>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</si>
  <si>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</si>
  <si>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</si>
  <si>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</si>
  <si>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</si>
  <si>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</si>
  <si>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</si>
  <si>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</si>
  <si>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</si>
  <si>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</si>
  <si>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</si>
  <si>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</si>
  <si>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</si>
  <si>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</si>
  <si>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</si>
  <si>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</si>
  <si>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</si>
  <si>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</si>
  <si>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</si>
  <si>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</si>
  <si>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</si>
  <si>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</si>
  <si>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</si>
  <si>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</si>
  <si>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</si>
  <si>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</si>
  <si>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</si>
  <si>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</si>
  <si>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</si>
  <si>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</si>
  <si>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</si>
  <si>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</si>
  <si>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</si>
  <si>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</si>
  <si>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</si>
  <si>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</si>
  <si>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</si>
  <si>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</si>
  <si>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</si>
  <si>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</si>
  <si>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</si>
  <si>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</si>
  <si>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</si>
  <si>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</si>
  <si>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</si>
  <si>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</si>
  <si>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</si>
  <si>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</si>
  <si>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</si>
  <si>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</si>
  <si>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</si>
  <si>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</si>
  <si>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</si>
  <si>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</si>
  <si>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</si>
  <si>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</si>
  <si>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</si>
  <si>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</si>
  <si>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</si>
  <si>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</si>
  <si>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</si>
  <si>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</si>
  <si>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</si>
  <si>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</si>
  <si>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</si>
  <si>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</si>
  <si>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</si>
  <si>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</si>
  <si>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</si>
  <si>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</si>
  <si>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</si>
  <si>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</si>
  <si>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</si>
  <si>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</si>
  <si>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</si>
  <si>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</si>
  <si>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</si>
  <si>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</si>
  <si>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</si>
  <si>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</si>
  <si>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</si>
  <si>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</si>
  <si>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</si>
  <si>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</si>
  <si>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</si>
  <si>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</si>
  <si>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</si>
  <si>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</si>
  <si>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</si>
  <si>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</si>
  <si>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</si>
  <si>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</si>
  <si>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</si>
  <si>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</si>
  <si>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</si>
  <si>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</si>
  <si>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</si>
  <si>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</si>
  <si>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</si>
  <si>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</si>
  <si>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</si>
  <si>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</si>
  <si>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</si>
  <si>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</si>
  <si>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</si>
  <si>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</si>
  <si>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</si>
  <si>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</si>
  <si>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</si>
  <si>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</si>
  <si>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</si>
  <si>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</si>
  <si>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</si>
  <si>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</si>
  <si>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</si>
  <si>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</si>
  <si>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</si>
  <si>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</si>
  <si>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</si>
  <si>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</si>
  <si>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</si>
  <si>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</si>
  <si>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</si>
  <si>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</si>
  <si>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</si>
  <si>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</si>
  <si>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</si>
  <si>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</si>
  <si>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</si>
  <si>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</si>
  <si>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</si>
  <si>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</si>
  <si>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</si>
  <si>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</si>
  <si>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</si>
  <si>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</si>
  <si>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</si>
  <si>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</si>
  <si>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</si>
  <si>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</si>
  <si>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</si>
  <si>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</si>
  <si>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</si>
  <si>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</si>
  <si>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</si>
  <si>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</si>
  <si>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</si>
  <si>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</si>
  <si>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</si>
  <si>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</si>
  <si>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</si>
  <si>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</si>
  <si>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</si>
  <si>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</si>
  <si>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</si>
  <si>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</si>
  <si>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</si>
  <si>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</si>
  <si>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</si>
  <si>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</si>
  <si>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</si>
  <si>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</si>
  <si>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</si>
  <si>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</si>
  <si>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</si>
  <si>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</si>
  <si>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</si>
  <si>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</si>
  <si>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</si>
  <si>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</si>
  <si>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</si>
  <si>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</si>
  <si>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</si>
  <si>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</si>
  <si>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</si>
  <si>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</si>
  <si>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</si>
  <si>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</si>
  <si>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</si>
  <si>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</si>
  <si>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</si>
  <si>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</si>
  <si>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</si>
  <si>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</si>
  <si>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</si>
  <si>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</si>
  <si>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</si>
  <si>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</si>
  <si>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</si>
  <si>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</si>
  <si>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</si>
  <si>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</si>
  <si>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</si>
  <si>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</si>
  <si>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</si>
  <si>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</si>
  <si>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</si>
  <si>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</si>
  <si>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</si>
  <si>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</si>
  <si>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</si>
  <si>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</si>
  <si>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</si>
  <si>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</si>
  <si>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</si>
  <si>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</si>
  <si>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</si>
  <si>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</si>
  <si>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</si>
  <si>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</si>
  <si>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</si>
  <si>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</si>
  <si>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</si>
  <si>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</si>
  <si>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</si>
  <si>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</si>
  <si>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</si>
  <si>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</si>
  <si>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</si>
  <si>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</si>
  <si>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</si>
  <si>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</si>
  <si>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</si>
  <si>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</si>
  <si>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</si>
  <si>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</si>
  <si>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</si>
  <si>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</si>
  <si>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</si>
  <si>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</si>
  <si>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</si>
  <si>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</si>
  <si>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</si>
  <si>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</si>
  <si>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</si>
  <si>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</si>
  <si>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</si>
  <si>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</si>
  <si>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</si>
  <si>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</si>
  <si>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</si>
  <si>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</si>
  <si>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</si>
  <si>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</si>
  <si>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</si>
  <si>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</si>
  <si>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</si>
  <si>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</si>
  <si>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</si>
  <si>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</si>
  <si>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</si>
  <si>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</si>
  <si>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</si>
  <si>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</si>
  <si>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</si>
  <si>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</si>
  <si>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</si>
  <si>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</si>
  <si>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</si>
  <si>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</si>
  <si>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</si>
  <si>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</si>
  <si>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</si>
  <si>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</si>
  <si>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</si>
  <si>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</si>
  <si>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</si>
  <si>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</si>
  <si>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</si>
  <si>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</si>
  <si>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</si>
  <si>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</si>
  <si>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</si>
  <si>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</si>
  <si>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</si>
  <si>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</si>
  <si>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</si>
  <si>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</si>
  <si>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</si>
  <si>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</si>
  <si>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</si>
  <si>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</si>
  <si>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</si>
  <si>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</si>
  <si>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</si>
  <si>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</si>
  <si>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</si>
  <si>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</si>
  <si>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</si>
  <si>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</si>
  <si>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</si>
  <si>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</si>
  <si>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</si>
  <si>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</si>
  <si>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</si>
  <si>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</si>
  <si>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</si>
  <si>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</si>
  <si>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</si>
  <si>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</si>
  <si>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</si>
  <si>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</si>
  <si>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</si>
  <si>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</si>
  <si>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</si>
  <si>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</si>
  <si>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</si>
  <si>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</si>
  <si>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</si>
  <si>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</si>
  <si>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</si>
  <si>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</si>
  <si>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</si>
  <si>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</si>
  <si>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</si>
  <si>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</si>
  <si>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</si>
  <si>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</si>
  <si>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</si>
  <si>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</si>
  <si>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</si>
  <si>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</si>
  <si>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</si>
  <si>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</si>
  <si>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</si>
  <si>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</si>
  <si>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</si>
  <si>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</si>
  <si>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</si>
  <si>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</si>
  <si>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</si>
  <si>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</si>
  <si>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</si>
  <si>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</si>
  <si>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</si>
  <si>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</si>
  <si>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</si>
  <si>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</si>
  <si>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</si>
  <si>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</si>
  <si>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</si>
  <si>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</si>
  <si>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</si>
  <si>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</si>
  <si>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</si>
  <si>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</si>
  <si>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</si>
  <si>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</si>
  <si>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</si>
  <si>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</si>
  <si>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</si>
  <si>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</si>
  <si>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</si>
  <si>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</si>
  <si>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</si>
  <si>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</si>
  <si>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</si>
  <si>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</si>
  <si>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</si>
  <si>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</si>
  <si>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</si>
  <si>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</si>
  <si>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</si>
  <si>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</si>
  <si>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</si>
  <si>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</si>
  <si>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</si>
  <si>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</si>
  <si>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</si>
  <si>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</si>
  <si>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</si>
  <si>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</si>
  <si>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</si>
  <si>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</si>
  <si>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</si>
  <si>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</si>
  <si>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</si>
  <si>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</si>
  <si>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</si>
  <si>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</si>
  <si>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</si>
  <si>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</si>
  <si>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</si>
  <si>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</si>
  <si>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</si>
  <si>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</si>
  <si>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</si>
  <si>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</si>
  <si>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</si>
  <si>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</si>
  <si>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</si>
  <si>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</si>
  <si>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</si>
  <si>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</si>
  <si>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</si>
  <si>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</si>
  <si>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</si>
  <si>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</si>
  <si>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</si>
  <si>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</si>
  <si>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</si>
  <si>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</si>
  <si>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</si>
  <si>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</si>
  <si>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</si>
  <si>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</si>
  <si>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</si>
  <si>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</si>
  <si>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</si>
  <si>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</si>
  <si>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</si>
  <si>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</si>
  <si>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</si>
  <si>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</si>
  <si>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</si>
  <si>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</si>
  <si>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</si>
  <si>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</si>
  <si>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</si>
  <si>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</si>
  <si>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</si>
  <si>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</si>
  <si>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</si>
  <si>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</si>
  <si>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</si>
  <si>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</si>
  <si>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</si>
  <si>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</si>
  <si>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</si>
  <si>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</si>
  <si>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</si>
  <si>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</si>
  <si>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</si>
  <si>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</si>
  <si>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</si>
  <si>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</si>
  <si>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</si>
  <si>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</si>
  <si>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</si>
  <si>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</si>
  <si>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</si>
  <si>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</si>
  <si>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</si>
  <si>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</si>
  <si>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</si>
  <si>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</si>
  <si>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</si>
  <si>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</si>
  <si>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</si>
  <si>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</si>
  <si>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</si>
  <si>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</si>
  <si>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</si>
  <si>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</si>
  <si>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</si>
  <si>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</si>
  <si>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</si>
  <si>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</si>
  <si>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</si>
  <si>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</si>
  <si>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</si>
  <si>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</si>
  <si>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</si>
  <si>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</si>
  <si>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</si>
  <si>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</si>
  <si>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</si>
  <si>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</si>
  <si>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</si>
  <si>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</si>
  <si>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</si>
  <si>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</si>
  <si>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</si>
  <si>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</si>
  <si>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</si>
  <si>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</si>
  <si>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</si>
  <si>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</si>
  <si>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</si>
  <si>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</si>
  <si>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</si>
  <si>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</si>
  <si>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</si>
  <si>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</si>
  <si>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</si>
  <si>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</si>
  <si>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</si>
  <si>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</si>
  <si>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</si>
  <si>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</si>
  <si>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</si>
  <si>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</si>
  <si>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</si>
  <si>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</si>
  <si>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</si>
  <si>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</si>
  <si>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</si>
  <si>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</si>
  <si>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</si>
  <si>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</si>
  <si>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</si>
  <si>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</si>
  <si>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</si>
  <si>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</si>
  <si>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</si>
  <si>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</si>
  <si>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</si>
  <si>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</si>
  <si>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</si>
  <si>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</si>
  <si>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</si>
  <si>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</si>
  <si>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</si>
  <si>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</si>
  <si>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</si>
  <si>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</si>
  <si>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</si>
  <si>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</si>
  <si>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</si>
  <si>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</si>
  <si>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</si>
  <si>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</si>
  <si>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</si>
  <si>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</si>
  <si>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</si>
  <si>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</si>
  <si>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</si>
  <si>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</si>
  <si>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</si>
  <si>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</si>
  <si>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</si>
  <si>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</si>
  <si>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</si>
  <si>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</si>
  <si>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</si>
  <si>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</si>
  <si>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</si>
  <si>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</si>
  <si>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</si>
  <si>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</si>
  <si>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</si>
  <si>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</si>
  <si>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</si>
  <si>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</si>
  <si>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</si>
  <si>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</si>
  <si>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</si>
  <si>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</si>
  <si>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</si>
  <si>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</si>
  <si>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</si>
  <si>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</si>
  <si>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</si>
  <si>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</si>
  <si>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</si>
  <si>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</si>
  <si>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</si>
  <si>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</si>
  <si>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</si>
  <si>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</si>
  <si>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</si>
  <si>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</si>
  <si>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</si>
  <si>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</si>
  <si>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</si>
  <si>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</si>
  <si>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</si>
  <si>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</si>
  <si>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</si>
  <si>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</si>
  <si>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</si>
  <si>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</si>
  <si>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</si>
  <si>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</si>
  <si>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</si>
  <si>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</si>
  <si>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</si>
  <si>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</si>
  <si>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</si>
  <si>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</si>
  <si>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</si>
  <si>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</si>
  <si>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</si>
  <si>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</si>
  <si>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</si>
  <si>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</si>
  <si>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</si>
  <si>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</si>
  <si>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</si>
  <si>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</si>
  <si>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</si>
  <si>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</si>
  <si>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</si>
  <si>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</si>
  <si>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</si>
  <si>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</si>
  <si>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</si>
  <si>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</si>
  <si>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</si>
  <si>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</si>
  <si>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</si>
  <si>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</si>
  <si>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</si>
  <si>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</si>
  <si>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</si>
  <si>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</si>
  <si>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</si>
  <si>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</si>
  <si>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</si>
  <si>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</si>
  <si>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</si>
  <si>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</si>
  <si>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</si>
  <si>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</si>
  <si>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</si>
  <si>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</si>
  <si>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</si>
  <si>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</si>
  <si>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</si>
  <si>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</si>
  <si>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</si>
  <si>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</si>
  <si>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</si>
  <si>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</si>
  <si>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</si>
  <si>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</si>
  <si>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</si>
  <si>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</si>
  <si>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</si>
  <si>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</si>
  <si>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</si>
  <si>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</si>
  <si>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</si>
  <si>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</si>
  <si>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</si>
  <si>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</si>
  <si>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</si>
  <si>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</si>
  <si>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</si>
  <si>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</si>
  <si>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</si>
  <si>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</si>
  <si>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</si>
  <si>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</si>
  <si>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</si>
  <si>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</si>
  <si>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</si>
  <si>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</si>
  <si>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</si>
  <si>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</si>
  <si>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</si>
  <si>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</si>
  <si>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</si>
  <si>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</si>
  <si>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</si>
  <si>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</si>
  <si>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</si>
  <si>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</si>
  <si>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</si>
  <si>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</si>
  <si>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</si>
  <si>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</si>
  <si>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</si>
  <si>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</si>
  <si>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</si>
  <si>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</si>
  <si>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</si>
  <si>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</si>
  <si>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</si>
  <si>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</si>
  <si>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</si>
  <si>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</si>
  <si>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</si>
  <si>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</si>
  <si>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</si>
  <si>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</si>
  <si>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</si>
  <si>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</si>
  <si>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</si>
  <si>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</si>
  <si>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</si>
  <si>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</si>
  <si>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</si>
  <si>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</si>
  <si>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</si>
  <si>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</si>
  <si>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</si>
  <si>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</si>
  <si>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</si>
  <si>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</si>
  <si>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</si>
  <si>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</si>
  <si>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</si>
  <si>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</si>
  <si>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</si>
  <si>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</si>
  <si>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</si>
  <si>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</si>
  <si>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</si>
  <si>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</si>
  <si>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</si>
  <si>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</si>
  <si>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</si>
  <si>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</si>
  <si>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</si>
  <si>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</si>
  <si>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</si>
  <si>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</si>
  <si>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</si>
  <si>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</si>
  <si>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</si>
  <si>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</si>
  <si>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</si>
  <si>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</si>
  <si>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</si>
  <si>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</si>
  <si>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</si>
  <si>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</si>
  <si>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</si>
  <si>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</si>
  <si>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</si>
  <si>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</si>
  <si>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</si>
  <si>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</si>
  <si>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</si>
  <si>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</si>
  <si>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</si>
  <si>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</si>
  <si>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</si>
  <si>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</si>
  <si>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</si>
  <si>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</si>
  <si>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</si>
  <si>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</si>
  <si>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</si>
  <si>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</si>
  <si>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</si>
  <si>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</si>
  <si>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</si>
  <si>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</si>
  <si>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</si>
  <si>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</si>
  <si>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</si>
  <si>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</si>
  <si>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</si>
  <si>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</si>
  <si>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</si>
  <si>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</si>
  <si>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</si>
  <si>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</si>
  <si>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</si>
  <si>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</si>
  <si>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</si>
  <si>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</si>
  <si>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</si>
  <si>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</si>
  <si>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</si>
  <si>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</si>
  <si>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</si>
  <si>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</si>
  <si>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</si>
  <si>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</si>
  <si>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</si>
  <si>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</si>
  <si>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</si>
  <si>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</si>
  <si>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</si>
  <si>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</si>
  <si>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</si>
  <si>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</si>
  <si>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</si>
  <si>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</si>
  <si>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</si>
  <si>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</si>
  <si>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</si>
  <si>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</si>
  <si>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</si>
  <si>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</si>
  <si>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</si>
  <si>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</si>
  <si>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</si>
  <si>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</si>
  <si>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</si>
  <si>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</si>
  <si>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</si>
  <si>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</si>
  <si>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</si>
  <si>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</si>
  <si>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</si>
  <si>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</si>
  <si>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</si>
  <si>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</si>
  <si>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</si>
  <si>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</si>
  <si>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</si>
  <si>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</si>
  <si>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</si>
  <si>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</si>
  <si>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</si>
  <si>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</si>
  <si>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</si>
  <si>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</si>
  <si>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</si>
  <si>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</si>
  <si>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</si>
  <si>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</si>
  <si>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</si>
  <si>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</si>
  <si>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</si>
  <si>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</si>
  <si>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</si>
  <si>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</si>
  <si>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</si>
  <si>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</si>
  <si>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</si>
  <si>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</si>
  <si>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</si>
  <si>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</si>
  <si>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</si>
  <si>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</si>
  <si>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</si>
  <si>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</si>
  <si>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</si>
  <si>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</si>
  <si>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</si>
  <si>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</si>
  <si>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</si>
  <si>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</si>
  <si>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</si>
  <si>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</si>
  <si>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</si>
  <si>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</si>
  <si>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</si>
  <si>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</si>
  <si>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</si>
  <si>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</si>
  <si>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</si>
  <si>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</si>
  <si>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</si>
  <si>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</si>
  <si>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</si>
  <si>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</si>
  <si>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</si>
  <si>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</si>
  <si>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</si>
  <si>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</si>
  <si>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</si>
  <si>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</si>
  <si>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</si>
  <si>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</si>
  <si>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</si>
  <si>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</si>
  <si>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</si>
  <si>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</si>
  <si>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</si>
  <si>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</si>
  <si>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</si>
  <si>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</si>
  <si>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</si>
  <si>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</si>
  <si>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</si>
  <si>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</si>
  <si>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</si>
  <si>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</si>
  <si>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</si>
  <si>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</si>
  <si>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</si>
  <si>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</si>
  <si>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</si>
  <si>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</si>
  <si>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</si>
  <si>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</si>
  <si>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</si>
  <si>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</si>
  <si>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</si>
  <si>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</si>
  <si>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</si>
  <si>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</si>
  <si>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</si>
  <si>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</si>
  <si>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</si>
  <si>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</si>
  <si>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</si>
  <si>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</si>
  <si>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</si>
  <si>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</si>
  <si>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</si>
  <si>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</si>
  <si>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</si>
  <si>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</si>
  <si>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</si>
  <si>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</si>
  <si>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</si>
  <si>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</si>
  <si>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</si>
  <si>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</si>
  <si>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</si>
  <si>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</si>
  <si>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</si>
  <si>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</si>
  <si>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</si>
  <si>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</si>
  <si>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</si>
  <si>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</si>
  <si>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</si>
  <si>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</si>
  <si>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</si>
  <si>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</si>
  <si>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</si>
  <si>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</si>
  <si>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</si>
  <si>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</si>
  <si>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</si>
  <si>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</si>
  <si>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</si>
  <si>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</si>
  <si>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</si>
  <si>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</si>
  <si>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</si>
  <si>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</si>
  <si>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</si>
  <si>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</si>
  <si>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</si>
  <si>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</si>
  <si>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</si>
  <si>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</si>
  <si>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</si>
  <si>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</si>
  <si>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</si>
  <si>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</si>
  <si>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</si>
  <si>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</si>
  <si>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</si>
  <si>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</si>
  <si>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</si>
  <si>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</si>
  <si>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</si>
  <si>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</si>
  <si>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</si>
  <si>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</si>
  <si>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</si>
  <si>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</si>
  <si>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</si>
  <si>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</si>
  <si>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</si>
  <si>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</si>
  <si>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</si>
  <si>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</si>
  <si>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</si>
  <si>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</si>
  <si>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</si>
  <si>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</si>
  <si>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</si>
  <si>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</si>
  <si>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</si>
  <si>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</si>
  <si>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</si>
  <si>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</si>
  <si>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</si>
  <si>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</si>
  <si>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</si>
  <si>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</si>
  <si>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</si>
  <si>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</si>
  <si>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</si>
  <si>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</si>
  <si>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</si>
  <si>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</si>
  <si>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</si>
  <si>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</si>
  <si>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</si>
  <si>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</si>
  <si>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</si>
  <si>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</si>
  <si>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</si>
  <si>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</si>
  <si>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</si>
  <si>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</si>
  <si>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</si>
  <si>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</si>
  <si>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</si>
  <si>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</si>
  <si>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</si>
  <si>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</si>
  <si>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</si>
  <si>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</si>
  <si>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</si>
  <si>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</si>
  <si>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</si>
  <si>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</si>
  <si>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</si>
  <si>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</si>
  <si>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</si>
  <si>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</si>
  <si>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</si>
  <si>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</si>
  <si>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</si>
  <si>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</si>
  <si>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</si>
  <si>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</si>
  <si>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</si>
  <si>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</si>
  <si>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</si>
  <si>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</si>
  <si>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</si>
  <si>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</si>
  <si>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</si>
  <si>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</si>
  <si>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</si>
  <si>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</si>
  <si>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</si>
  <si>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</si>
  <si>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</si>
  <si>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</si>
  <si>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</si>
  <si>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</si>
  <si>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</si>
  <si>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</si>
  <si>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</si>
  <si>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</si>
  <si>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</si>
  <si>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</si>
  <si>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</si>
  <si>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</si>
  <si>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</si>
  <si>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</si>
  <si>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</si>
  <si>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</si>
  <si>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</si>
  <si>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</si>
  <si>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</si>
  <si>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</si>
  <si>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</si>
  <si>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</si>
  <si>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</si>
  <si>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</si>
  <si>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</si>
  <si>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</si>
  <si>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</si>
  <si>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</si>
  <si>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</si>
  <si>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</si>
  <si>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</si>
  <si>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</si>
  <si>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</si>
  <si>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</si>
  <si>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</si>
  <si>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</si>
  <si>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</si>
  <si>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</si>
  <si>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</si>
  <si>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</si>
  <si>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</si>
  <si>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</si>
  <si>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</si>
  <si>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</si>
  <si>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</si>
  <si>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</si>
  <si>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</si>
  <si>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</si>
  <si>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</si>
  <si>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</si>
  <si>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</si>
  <si>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</si>
  <si>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</si>
  <si>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</si>
  <si>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</si>
  <si>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</si>
  <si>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</si>
  <si>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</si>
  <si>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</si>
  <si>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</si>
  <si>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</si>
  <si>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</si>
  <si>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</si>
  <si>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</si>
  <si>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</si>
  <si>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</si>
  <si>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</si>
  <si>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</si>
  <si>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</si>
  <si>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</si>
  <si>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</si>
  <si>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</si>
  <si>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</si>
  <si>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</si>
  <si>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</si>
  <si>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</si>
  <si>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</si>
  <si>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</si>
  <si>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</si>
  <si>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</si>
  <si>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</si>
  <si>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</si>
  <si>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</si>
  <si>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</si>
  <si>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</si>
  <si>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</si>
  <si>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</si>
  <si>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</si>
  <si>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</si>
  <si>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</si>
  <si>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</si>
  <si>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</si>
  <si>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</si>
  <si>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</si>
  <si>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</si>
  <si>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</si>
  <si>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</si>
  <si>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</si>
  <si>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</si>
  <si>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</si>
  <si>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</si>
  <si>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</si>
  <si>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</si>
  <si>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</si>
  <si>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</si>
  <si>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</si>
  <si>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</si>
  <si>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</si>
  <si>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</si>
  <si>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</si>
  <si>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</si>
  <si>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</si>
  <si>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</si>
  <si>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</si>
  <si>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</si>
  <si>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</si>
  <si>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</si>
  <si>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</si>
  <si>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</si>
  <si>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</si>
  <si>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</si>
  <si>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</si>
  <si>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</si>
  <si>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</si>
  <si>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</si>
  <si>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</si>
  <si>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</si>
  <si>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</si>
  <si>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</si>
  <si>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</si>
  <si>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</si>
  <si>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</si>
  <si>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</si>
  <si>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</si>
  <si>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</si>
  <si>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</si>
  <si>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</si>
  <si>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</si>
  <si>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</si>
  <si>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</si>
  <si>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</si>
  <si>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</si>
  <si>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</si>
  <si>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</si>
  <si>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</si>
  <si>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</si>
  <si>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</si>
  <si>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</si>
  <si>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</si>
  <si>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</si>
  <si>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</si>
  <si>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</si>
  <si>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</si>
  <si>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</si>
  <si>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</si>
  <si>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</si>
  <si>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</si>
  <si>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</si>
  <si>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</si>
  <si>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</si>
  <si>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</si>
  <si>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</si>
  <si>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</si>
  <si>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</si>
  <si>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</si>
  <si>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</si>
  <si>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</si>
  <si>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</si>
  <si>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</si>
  <si>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</si>
  <si>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</si>
  <si>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</si>
  <si>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</si>
  <si>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</si>
  <si>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</si>
  <si>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</si>
  <si>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</si>
  <si>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</si>
  <si>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</si>
  <si>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</si>
  <si>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</si>
  <si>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</si>
  <si>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</si>
  <si>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</si>
  <si>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</si>
  <si>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</si>
  <si>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</si>
  <si>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</si>
  <si>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</si>
  <si>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</si>
  <si>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</si>
  <si>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</si>
  <si>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</si>
  <si>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</si>
  <si>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</si>
  <si>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</si>
  <si>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</si>
  <si>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</si>
  <si>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</si>
  <si>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</si>
  <si>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</si>
  <si>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</si>
  <si>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</si>
  <si>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</si>
  <si>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</si>
  <si>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</si>
  <si>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</si>
  <si>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</si>
  <si>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</si>
  <si>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</si>
  <si>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</si>
  <si>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</si>
  <si>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</si>
  <si>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</si>
  <si>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</si>
  <si>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</si>
  <si>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</si>
  <si>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</si>
  <si>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</si>
  <si>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</si>
  <si>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</si>
  <si>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</si>
  <si>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</si>
  <si>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</si>
  <si>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</si>
  <si>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</si>
  <si>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</si>
  <si>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</si>
  <si>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</si>
  <si>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</si>
  <si>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</si>
  <si>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</si>
  <si>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</si>
  <si>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</si>
  <si>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</si>
  <si>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</si>
  <si>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</si>
  <si>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</si>
  <si>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</si>
  <si>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</si>
  <si>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</si>
  <si>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</si>
  <si>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</si>
  <si>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</si>
  <si>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</si>
  <si>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</si>
  <si>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</si>
  <si>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</si>
  <si>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</si>
  <si>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</si>
  <si>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</si>
  <si>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</si>
  <si>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</si>
  <si>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</si>
  <si>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</si>
  <si>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</si>
  <si>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</si>
  <si>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</si>
  <si>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</si>
  <si>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</si>
  <si>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</si>
  <si>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</si>
  <si>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</si>
  <si>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</si>
  <si>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</si>
  <si>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</si>
  <si>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</si>
  <si>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</si>
  <si>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</si>
  <si>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</si>
  <si>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</si>
  <si>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</si>
  <si>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</si>
  <si>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</si>
  <si>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</si>
  <si>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</si>
  <si>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</si>
  <si>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</si>
  <si>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</si>
  <si>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</si>
  <si>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</si>
  <si>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</si>
  <si>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</si>
  <si>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</si>
  <si>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</si>
  <si>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</si>
  <si>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</si>
  <si>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</si>
  <si>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</si>
  <si>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</si>
  <si>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</si>
  <si>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</si>
  <si>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</si>
  <si>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</si>
  <si>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</si>
  <si>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</si>
  <si>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</si>
  <si>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</si>
  <si>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</si>
  <si>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</si>
  <si>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</si>
  <si>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</si>
  <si>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</si>
  <si>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</si>
  <si>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</si>
  <si>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</si>
  <si>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</si>
  <si>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</si>
  <si>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</si>
  <si>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</si>
  <si>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</si>
  <si>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</si>
  <si>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</si>
  <si>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</si>
  <si>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</si>
  <si>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</si>
  <si>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</si>
  <si>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</si>
  <si>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</si>
  <si>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</si>
  <si>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</si>
  <si>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</si>
  <si>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</si>
  <si>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</si>
  <si>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</si>
  <si>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</si>
  <si>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</si>
  <si>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</si>
  <si>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</si>
  <si>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</si>
  <si>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</si>
  <si>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</si>
  <si>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</si>
  <si>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</si>
  <si>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</si>
  <si>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</si>
  <si>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</si>
  <si>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</si>
  <si>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</si>
  <si>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</si>
  <si>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</si>
  <si>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</si>
  <si>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</si>
  <si>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</si>
  <si>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</si>
  <si>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</si>
  <si>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</si>
  <si>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</si>
  <si>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</si>
  <si>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</si>
  <si>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</si>
  <si>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</si>
  <si>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</si>
  <si>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</si>
  <si>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</si>
  <si>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</si>
  <si>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</si>
  <si>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</si>
  <si>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</si>
  <si>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</si>
  <si>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</si>
  <si>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</si>
  <si>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</si>
  <si>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</si>
  <si>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</si>
  <si>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</si>
  <si>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</si>
  <si>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</si>
  <si>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</si>
  <si>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</si>
  <si>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</si>
  <si>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</si>
  <si>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</si>
  <si>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</si>
  <si>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</si>
  <si>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</si>
  <si>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</si>
  <si>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</si>
  <si>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</si>
  <si>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</si>
  <si>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</si>
  <si>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</si>
  <si>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</si>
  <si>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</si>
  <si>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</si>
  <si>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</si>
  <si>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</si>
  <si>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</si>
  <si>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</si>
  <si>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</si>
  <si>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</si>
  <si>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</si>
  <si>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</si>
  <si>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</si>
  <si>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</si>
  <si>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</si>
  <si>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</si>
  <si>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</si>
  <si>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</si>
  <si>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</si>
  <si>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</si>
  <si>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</si>
  <si>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</si>
  <si>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</si>
  <si>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</si>
  <si>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</si>
  <si>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</si>
  <si>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</si>
  <si>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</si>
  <si>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</si>
  <si>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</si>
  <si>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</si>
  <si>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</si>
  <si>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</si>
  <si>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</si>
  <si>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</si>
  <si>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</si>
  <si>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</si>
  <si>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</si>
  <si>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</si>
  <si>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</si>
  <si>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</si>
  <si>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</si>
  <si>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</si>
  <si>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</si>
  <si>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</si>
  <si>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</si>
  <si>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</si>
  <si>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</si>
  <si>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</si>
  <si>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</si>
  <si>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</si>
  <si>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</si>
  <si>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</si>
  <si>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</si>
  <si>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</si>
  <si>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</si>
  <si>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</si>
  <si>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</si>
  <si>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</si>
  <si>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</si>
  <si>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</si>
  <si>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</si>
  <si>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</si>
  <si>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</si>
  <si>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</si>
  <si>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</si>
  <si>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</si>
  <si>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</si>
  <si>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</si>
  <si>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</si>
  <si>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</si>
  <si>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</si>
  <si>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</si>
  <si>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</si>
  <si>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</si>
  <si>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</si>
  <si>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</si>
  <si>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</si>
  <si>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</si>
  <si>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</si>
  <si>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</si>
  <si>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</si>
  <si>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</si>
  <si>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</si>
  <si>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</si>
  <si>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</si>
  <si>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</si>
  <si>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</si>
  <si>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</si>
  <si>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</si>
  <si>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</si>
  <si>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</si>
  <si>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</si>
  <si>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</si>
  <si>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</si>
  <si>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</si>
  <si>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</si>
  <si>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</si>
  <si>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</si>
  <si>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</si>
  <si>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</si>
  <si>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</si>
  <si>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</si>
  <si>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</si>
  <si>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</si>
  <si>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</si>
  <si>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</si>
  <si>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</si>
  <si>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</si>
  <si>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</si>
  <si>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</si>
  <si>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</si>
  <si>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</si>
  <si>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</si>
  <si>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</si>
  <si>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</si>
  <si>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</si>
  <si>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</si>
  <si>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</si>
  <si>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</si>
  <si>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</si>
  <si>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</si>
  <si>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</si>
  <si>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</si>
  <si>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</si>
  <si>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</si>
  <si>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</si>
  <si>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</si>
  <si>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</si>
  <si>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</si>
  <si>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</si>
  <si>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</si>
  <si>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</si>
  <si>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</si>
  <si>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</si>
  <si>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</si>
  <si>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</si>
  <si>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</si>
  <si>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</si>
  <si>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</si>
  <si>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</si>
  <si>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</si>
  <si>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</si>
  <si>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</si>
  <si>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</si>
  <si>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</si>
  <si>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</si>
  <si>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</si>
  <si>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</si>
  <si>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</si>
  <si>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</si>
  <si>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</si>
  <si>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</si>
  <si>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</si>
  <si>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</si>
  <si>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</si>
  <si>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</si>
  <si>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</si>
  <si>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</si>
  <si>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</si>
  <si>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</si>
  <si>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</si>
  <si>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</si>
  <si>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</si>
  <si>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</si>
  <si>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</si>
  <si>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</si>
  <si>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</si>
  <si>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</si>
  <si>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</si>
  <si>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</si>
  <si>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</si>
  <si>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</si>
  <si>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</si>
  <si>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</si>
  <si>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</si>
  <si>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</si>
  <si>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</si>
  <si>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</si>
  <si>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</si>
  <si>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</si>
  <si>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</si>
  <si>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</si>
  <si>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</si>
  <si>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</si>
  <si>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</si>
  <si>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</si>
  <si>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</si>
  <si>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</si>
  <si>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</si>
  <si>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</si>
  <si>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</si>
  <si>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</si>
  <si>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</si>
  <si>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</si>
  <si>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</si>
  <si>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</si>
  <si>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</si>
  <si>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</si>
  <si>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</si>
  <si>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</si>
  <si>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</si>
  <si>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</si>
  <si>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</si>
  <si>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</si>
  <si>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</si>
  <si>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</si>
  <si>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</si>
  <si>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</si>
  <si>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</si>
  <si>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</si>
  <si>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</si>
  <si>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</si>
  <si>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</si>
  <si>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</si>
  <si>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</si>
  <si>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</si>
  <si>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</si>
  <si>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</si>
  <si>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</si>
  <si>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</si>
  <si>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</si>
  <si>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</si>
  <si>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</si>
  <si>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</si>
  <si>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</si>
  <si>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</si>
  <si>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</si>
  <si>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</si>
  <si>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</si>
  <si>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</si>
  <si>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</si>
  <si>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</si>
  <si>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</si>
  <si>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</si>
  <si>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</si>
  <si>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</si>
  <si>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</si>
  <si>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</si>
  <si>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</si>
  <si>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</si>
  <si>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</si>
  <si>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</si>
  <si>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</si>
  <si>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</si>
  <si>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</si>
  <si>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</si>
  <si>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</si>
  <si>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</si>
  <si>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</si>
  <si>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</si>
  <si>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</si>
  <si>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</si>
  <si>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</si>
  <si>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</si>
  <si>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</si>
  <si>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</si>
  <si>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</si>
  <si>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</si>
  <si>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</si>
  <si>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</si>
  <si>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</si>
  <si>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</si>
  <si>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</si>
  <si>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</si>
  <si>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</si>
  <si>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</si>
  <si>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</si>
  <si>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</si>
  <si>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</si>
  <si>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</si>
  <si>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</si>
  <si>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</si>
  <si>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</si>
  <si>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</si>
  <si>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</si>
  <si>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</si>
  <si>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</si>
  <si>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</si>
  <si>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</si>
  <si>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</si>
  <si>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</si>
  <si>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</si>
  <si>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</si>
  <si>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</si>
  <si>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</si>
  <si>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</si>
  <si>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</si>
  <si>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</si>
  <si>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</si>
  <si>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</si>
  <si>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</si>
  <si>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</si>
  <si>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</si>
  <si>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</si>
  <si>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</si>
  <si>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</si>
  <si>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</si>
  <si>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</si>
  <si>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</si>
  <si>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</si>
  <si>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</si>
  <si>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</si>
  <si>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</si>
  <si>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</si>
  <si>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</si>
  <si>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</si>
  <si>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</si>
  <si>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</si>
  <si>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</si>
  <si>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</si>
  <si>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</si>
  <si>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</si>
  <si>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</si>
  <si>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</si>
  <si>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</si>
  <si>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</si>
  <si>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</si>
  <si>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</si>
  <si>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</si>
  <si>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</si>
  <si>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</si>
  <si>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</si>
  <si>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</si>
  <si>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</si>
  <si>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</si>
  <si>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</si>
  <si>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</si>
  <si>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</si>
  <si>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</si>
  <si>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</si>
  <si>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</si>
  <si>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</si>
  <si>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</si>
  <si>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</si>
  <si>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</si>
  <si>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</si>
  <si>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</si>
  <si>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</si>
  <si>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</si>
  <si>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</si>
  <si>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</si>
  <si>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</si>
  <si>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</si>
  <si>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</si>
  <si>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</si>
  <si>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</si>
  <si>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</si>
  <si>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</si>
  <si>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</si>
  <si>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</si>
  <si>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</si>
  <si>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</si>
  <si>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</si>
  <si>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</si>
  <si>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</si>
  <si>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</si>
  <si>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</si>
  <si>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</si>
  <si>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</si>
  <si>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</si>
  <si>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</si>
  <si>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</si>
  <si>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</si>
  <si>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</si>
  <si>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</si>
  <si>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</si>
  <si>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</si>
  <si>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</si>
  <si>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</si>
  <si>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</si>
  <si>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</si>
  <si>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</si>
  <si>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</si>
  <si>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</si>
  <si>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</si>
  <si>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</si>
  <si>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</si>
  <si>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</si>
  <si>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</si>
  <si>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</si>
  <si>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</si>
  <si>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</si>
  <si>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</si>
  <si>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</si>
  <si>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</si>
  <si>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</si>
  <si>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</si>
  <si>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</si>
  <si>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</si>
  <si>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</si>
  <si>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</si>
  <si>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</si>
  <si>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</si>
  <si>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</si>
  <si>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</si>
  <si>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</si>
  <si>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</si>
  <si>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</si>
  <si>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</si>
  <si>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</si>
  <si>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</si>
  <si>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</si>
  <si>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</si>
  <si>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</si>
  <si>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</si>
  <si>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</si>
  <si>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</si>
  <si>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</si>
  <si>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</si>
  <si>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</si>
  <si>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</si>
  <si>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</si>
  <si>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</si>
  <si>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</si>
  <si>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</si>
  <si>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</si>
  <si>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</si>
  <si>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</si>
  <si>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</si>
  <si>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</si>
  <si>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</si>
  <si>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</si>
  <si>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</si>
  <si>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</si>
  <si>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</si>
  <si>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</si>
  <si>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</si>
  <si>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</si>
  <si>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</si>
  <si>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</si>
  <si>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</si>
  <si>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</si>
  <si>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</si>
  <si>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</si>
  <si>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</si>
  <si>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</si>
  <si>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</si>
  <si>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</si>
  <si>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</si>
  <si>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</si>
  <si>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</si>
  <si>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</si>
  <si>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</si>
  <si>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</si>
  <si>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</si>
  <si>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</si>
  <si>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</si>
  <si>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</si>
  <si>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</si>
  <si>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</si>
  <si>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</si>
  <si>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</si>
  <si>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</si>
  <si>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</si>
  <si>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</si>
  <si>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</si>
  <si>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</si>
  <si>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</si>
  <si>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</si>
  <si>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</si>
  <si>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</si>
  <si>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</si>
  <si>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</si>
  <si>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</si>
  <si>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</si>
  <si>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</si>
  <si>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</si>
  <si>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</si>
  <si>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</si>
  <si>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</si>
  <si>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</si>
  <si>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</si>
  <si>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</si>
  <si>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</si>
  <si>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</si>
  <si>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</si>
  <si>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</si>
  <si>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</si>
  <si>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</si>
  <si>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</si>
  <si>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</si>
  <si>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</si>
  <si>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</si>
  <si>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</si>
  <si>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</si>
  <si>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</si>
  <si>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</si>
  <si>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</si>
  <si>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</si>
  <si>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</si>
  <si>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</si>
  <si>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</si>
  <si>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</si>
  <si>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</si>
  <si>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</si>
  <si>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</si>
  <si>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</si>
  <si>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</si>
  <si>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</si>
  <si>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</si>
  <si>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</si>
  <si>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</si>
  <si>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</si>
  <si>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</si>
  <si>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</si>
  <si>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</si>
  <si>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</si>
  <si>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</si>
  <si>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</si>
  <si>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</si>
  <si>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</si>
  <si>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</si>
  <si>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</si>
  <si>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</si>
  <si>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</si>
  <si>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</si>
  <si>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</si>
  <si>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</si>
  <si>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</si>
  <si>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</si>
  <si>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</si>
  <si>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</si>
  <si>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</si>
  <si>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</si>
  <si>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</si>
  <si>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</si>
  <si>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</si>
  <si>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</si>
  <si>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</si>
  <si>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</si>
  <si>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</si>
  <si>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</si>
  <si>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</si>
  <si>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</si>
  <si>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</si>
  <si>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</si>
  <si>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</si>
  <si>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</si>
  <si>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</si>
  <si>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</si>
  <si>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</si>
  <si>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</si>
  <si>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</si>
  <si>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</si>
  <si>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</si>
  <si>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</si>
  <si>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</si>
  <si>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</si>
  <si>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</si>
  <si>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</si>
  <si>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</si>
  <si>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</si>
  <si>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</si>
  <si>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</si>
  <si>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</si>
  <si>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</si>
  <si>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</si>
  <si>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</si>
  <si>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</si>
  <si>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</si>
  <si>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</si>
  <si>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</si>
  <si>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</si>
  <si>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</si>
  <si>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</si>
  <si>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</si>
  <si>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</si>
  <si>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</si>
  <si>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</si>
  <si>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</si>
  <si>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</si>
  <si>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</si>
  <si>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</si>
  <si>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</si>
  <si>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</si>
  <si>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</si>
  <si>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</si>
  <si>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</si>
  <si>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</si>
  <si>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</si>
  <si>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</si>
  <si>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</si>
  <si>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</si>
  <si>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</si>
  <si>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</si>
  <si>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</si>
  <si>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</si>
  <si>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</si>
  <si>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</si>
  <si>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</si>
  <si>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</si>
  <si>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</si>
  <si>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</si>
  <si>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</si>
  <si>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</si>
  <si>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</si>
  <si>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</si>
  <si>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</si>
  <si>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</si>
  <si>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</si>
  <si>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</si>
  <si>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</si>
  <si>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</si>
  <si>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</si>
  <si>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</si>
  <si>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</si>
  <si>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</si>
  <si>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</si>
  <si>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</si>
  <si>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</si>
  <si>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</si>
  <si>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</si>
  <si>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</si>
  <si>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</si>
  <si>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</si>
  <si>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</si>
  <si>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</si>
  <si>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</si>
  <si>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</si>
  <si>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</si>
  <si>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</si>
  <si>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</si>
  <si>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</si>
  <si>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</si>
  <si>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</si>
  <si>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</si>
  <si>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</si>
  <si>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</si>
  <si>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</si>
  <si>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</si>
  <si>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</si>
  <si>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</si>
  <si>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</si>
  <si>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</si>
  <si>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</si>
  <si>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</si>
  <si>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</si>
  <si>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</si>
  <si>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</si>
  <si>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</si>
  <si>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</si>
  <si>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</si>
  <si>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</si>
  <si>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</si>
  <si>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</si>
  <si>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</si>
  <si>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</si>
  <si>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</si>
  <si>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</si>
  <si>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</si>
  <si>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</si>
  <si>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</si>
  <si>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</si>
  <si>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</si>
  <si>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</si>
  <si>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</si>
  <si>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</si>
  <si>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</si>
  <si>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</si>
  <si>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</si>
  <si>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</si>
  <si>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</si>
  <si>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</si>
  <si>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</si>
  <si>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</si>
  <si>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</si>
  <si>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</si>
  <si>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</si>
  <si>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</si>
  <si>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</si>
  <si>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</si>
  <si>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</si>
  <si>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</si>
  <si>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</si>
  <si>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</si>
  <si>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</si>
  <si>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</si>
  <si>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</si>
  <si>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</si>
  <si>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</si>
  <si>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</si>
  <si>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</si>
  <si>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</si>
  <si>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</si>
  <si>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</si>
  <si>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</si>
  <si>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</si>
  <si>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</si>
  <si>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</si>
  <si>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</si>
  <si>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</si>
  <si>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</si>
  <si>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</si>
  <si>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</si>
  <si>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</si>
  <si>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</si>
  <si>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</si>
  <si>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</si>
  <si>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</si>
  <si>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</si>
  <si>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</si>
  <si>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</si>
  <si>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</si>
  <si>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</si>
  <si>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</si>
  <si>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</si>
  <si>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</si>
  <si>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</si>
  <si>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</si>
  <si>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</si>
  <si>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</si>
  <si>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</si>
  <si>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</si>
  <si>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</si>
  <si>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</si>
  <si>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</si>
  <si>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</si>
  <si>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</si>
  <si>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</si>
  <si>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</si>
  <si>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</si>
  <si>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</si>
  <si>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</si>
  <si>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</si>
  <si>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</si>
  <si>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</si>
  <si>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</si>
  <si>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</si>
  <si>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</si>
  <si>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</si>
  <si>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</si>
  <si>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</si>
  <si>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</si>
  <si>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</si>
  <si>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</si>
  <si>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</si>
  <si>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</si>
  <si>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</si>
  <si>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</si>
  <si>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</si>
  <si>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</si>
  <si>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</si>
  <si>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</si>
  <si>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</si>
  <si>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</si>
  <si>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</si>
  <si>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</si>
  <si>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</si>
  <si>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</si>
  <si>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</si>
  <si>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</si>
  <si>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</si>
  <si>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</si>
  <si>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</si>
  <si>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</si>
  <si>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</si>
  <si>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</si>
  <si>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</si>
  <si>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</si>
  <si>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</si>
  <si>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</si>
  <si>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</si>
  <si>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</si>
  <si>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</si>
  <si>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</si>
  <si>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</si>
  <si>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</si>
  <si>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</si>
  <si>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</si>
  <si>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</si>
  <si>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</si>
  <si>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</si>
  <si>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</si>
  <si>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</si>
  <si>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</si>
  <si>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</si>
  <si>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</si>
  <si>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</si>
  <si>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</si>
  <si>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</si>
  <si>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</si>
  <si>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</si>
  <si>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</si>
  <si>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</si>
  <si>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</si>
  <si>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</si>
  <si>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</si>
  <si>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</si>
  <si>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</si>
  <si>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</si>
  <si>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</si>
  <si>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</si>
  <si>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</si>
  <si>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</si>
  <si>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</si>
  <si>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</si>
  <si>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</si>
  <si>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</si>
  <si>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</si>
  <si>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</si>
  <si>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</si>
  <si>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</si>
  <si>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</si>
  <si>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</si>
  <si>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</si>
  <si>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</si>
  <si>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</si>
  <si>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</si>
  <si>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</si>
  <si>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</si>
  <si>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</si>
  <si>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</si>
  <si>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</si>
  <si>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</si>
  <si>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</si>
  <si>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</si>
  <si>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</si>
  <si>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</si>
  <si>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</si>
  <si>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</si>
  <si>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</si>
  <si>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</si>
  <si>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</si>
  <si>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</si>
  <si>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</si>
  <si>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</si>
  <si>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</si>
  <si>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</si>
  <si>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</si>
  <si>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</si>
  <si>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</si>
  <si>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</si>
  <si>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</si>
  <si>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</si>
  <si>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</si>
  <si>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</si>
  <si>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</si>
  <si>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</si>
  <si>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</si>
  <si>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</si>
  <si>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</si>
  <si>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</si>
  <si>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</si>
  <si>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</si>
  <si>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</si>
  <si>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</si>
  <si>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</si>
  <si>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</si>
  <si>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</si>
  <si>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</si>
  <si>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</si>
  <si>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</si>
  <si>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</si>
  <si>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</si>
  <si>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</si>
  <si>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</si>
  <si>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</si>
  <si>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</si>
  <si>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</si>
  <si>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</si>
  <si>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</si>
  <si>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</si>
  <si>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</si>
  <si>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</si>
  <si>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</si>
  <si>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</si>
  <si>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</si>
  <si>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</si>
  <si>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</si>
  <si>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</si>
  <si>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</si>
  <si>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</si>
  <si>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</si>
  <si>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</si>
  <si>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</si>
  <si>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</si>
  <si>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</si>
  <si>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</si>
  <si>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</si>
  <si>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</si>
  <si>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</si>
  <si>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</si>
  <si>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</si>
  <si>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</si>
  <si>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</si>
  <si>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</si>
  <si>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</si>
  <si>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</si>
  <si>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</si>
  <si>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</si>
  <si>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</si>
  <si>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</si>
  <si>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</si>
  <si>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</si>
  <si>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</si>
  <si>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</si>
  <si>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</si>
  <si>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</si>
  <si>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</si>
  <si>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</si>
  <si>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</si>
  <si>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</si>
  <si>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</si>
  <si>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</si>
  <si>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</si>
  <si>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</si>
  <si>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</si>
  <si>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</si>
  <si>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</si>
  <si>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</si>
  <si>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</si>
  <si>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</si>
  <si>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</si>
  <si>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</si>
  <si>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</si>
  <si>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</si>
  <si>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</si>
  <si>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</si>
  <si>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</si>
  <si>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</si>
  <si>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</si>
  <si>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</si>
  <si>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</si>
  <si>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</si>
  <si>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</si>
  <si>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</si>
  <si>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</si>
  <si>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</si>
  <si>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</si>
  <si>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</si>
  <si>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</si>
  <si>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</si>
  <si>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</si>
  <si>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</si>
  <si>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</si>
  <si>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</si>
  <si>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</si>
  <si>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</si>
  <si>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</si>
  <si>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</si>
  <si>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</si>
  <si>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</si>
  <si>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</si>
  <si>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</si>
  <si>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</si>
  <si>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</si>
  <si>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</si>
  <si>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</si>
  <si>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</si>
  <si>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</si>
  <si>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</si>
  <si>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</si>
  <si>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</si>
  <si>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</si>
  <si>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</si>
  <si>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</si>
  <si>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</si>
  <si>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</si>
  <si>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</si>
  <si>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</si>
  <si>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</si>
  <si>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</si>
  <si>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</si>
  <si>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</si>
  <si>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</si>
  <si>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</si>
  <si>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</si>
  <si>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</si>
  <si>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</si>
  <si>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</si>
  <si>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</si>
  <si>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</si>
  <si>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</si>
  <si>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</si>
  <si>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</si>
  <si>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</si>
  <si>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</si>
  <si>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</si>
  <si>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</si>
  <si>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</si>
  <si>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</si>
  <si>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</si>
  <si>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</si>
  <si>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</si>
  <si>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</si>
  <si>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</si>
  <si>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</si>
  <si>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</si>
  <si>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</si>
  <si>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</si>
  <si>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</si>
  <si>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</si>
  <si>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</si>
  <si>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</si>
  <si>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</si>
  <si>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</si>
  <si>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</si>
  <si>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</si>
  <si>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</si>
  <si>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</si>
  <si>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</si>
  <si>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</si>
  <si>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</si>
  <si>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</si>
  <si>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</si>
  <si>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</si>
  <si>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</si>
  <si>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</si>
  <si>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</si>
  <si>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</si>
  <si>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</si>
  <si>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</si>
  <si>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</si>
  <si>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</si>
  <si>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</si>
  <si>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</si>
  <si>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</si>
  <si>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</si>
  <si>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</si>
  <si>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</si>
  <si>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</si>
  <si>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</si>
  <si>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</si>
  <si>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</si>
  <si>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</si>
  <si>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</si>
  <si>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</si>
  <si>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</si>
  <si>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</si>
  <si>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</si>
  <si>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</si>
  <si>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</si>
  <si>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</si>
  <si>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</si>
  <si>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</si>
  <si>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</si>
  <si>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</si>
  <si>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</si>
  <si>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</si>
  <si>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</si>
  <si>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</si>
  <si>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</si>
  <si>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</si>
  <si>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</si>
  <si>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</si>
  <si>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</si>
  <si>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</si>
  <si>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</si>
  <si>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</si>
  <si>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</si>
  <si>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</si>
  <si>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</si>
  <si>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</si>
  <si>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</si>
  <si>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</si>
  <si>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</si>
  <si>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</si>
  <si>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</si>
  <si>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</si>
  <si>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</si>
  <si>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</si>
  <si>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</si>
  <si>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</si>
  <si>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</si>
  <si>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</si>
  <si>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</si>
  <si>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</si>
  <si>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</si>
  <si>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</si>
  <si>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</si>
  <si>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</si>
  <si>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</si>
  <si>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</si>
  <si>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</si>
  <si>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</si>
  <si>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</si>
  <si>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</si>
  <si>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</si>
  <si>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</si>
  <si>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</si>
  <si>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</si>
  <si>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</si>
  <si>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</si>
  <si>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</si>
  <si>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</si>
  <si>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</si>
  <si>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</si>
  <si>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</si>
  <si>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</si>
  <si>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</si>
  <si>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</si>
  <si>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</si>
  <si>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</si>
  <si>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</si>
  <si>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</si>
  <si>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</si>
  <si>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</si>
  <si>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</si>
  <si>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</si>
  <si>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</si>
  <si>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</si>
  <si>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</si>
  <si>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</si>
  <si>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</si>
  <si>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</si>
  <si>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</si>
  <si>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</si>
  <si>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</si>
  <si>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</si>
  <si>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</si>
  <si>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</si>
  <si>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</si>
  <si>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</si>
  <si>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</si>
  <si>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</si>
  <si>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</si>
  <si>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</si>
  <si>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</si>
  <si>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</si>
  <si>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</si>
  <si>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</si>
  <si>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</si>
  <si>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</si>
  <si>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</si>
  <si>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</si>
  <si>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</si>
  <si>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</si>
  <si>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</si>
  <si>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</si>
  <si>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</si>
  <si>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</si>
  <si>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</si>
  <si>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</si>
  <si>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</si>
  <si>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</si>
  <si>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</si>
  <si>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</si>
  <si>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</si>
  <si>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</si>
  <si>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</si>
  <si>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</si>
  <si>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</si>
  <si>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</si>
  <si>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</si>
  <si>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</si>
  <si>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</si>
  <si>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</si>
  <si>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</si>
  <si>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</si>
  <si>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</si>
  <si>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</si>
  <si>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</si>
  <si>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</si>
  <si>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</si>
  <si>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</si>
  <si>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</si>
  <si>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</si>
  <si>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</si>
  <si>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</si>
  <si>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</si>
  <si>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</si>
  <si>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</si>
  <si>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</si>
  <si>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</si>
  <si>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</si>
  <si>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</si>
  <si>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</si>
  <si>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</si>
  <si>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</si>
  <si>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</si>
  <si>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</si>
  <si>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</si>
  <si>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</si>
  <si>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</si>
  <si>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</si>
  <si>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</si>
  <si>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</si>
  <si>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</si>
  <si>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</si>
  <si>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</si>
  <si>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</si>
  <si>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</si>
  <si>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</si>
  <si>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</si>
  <si>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</si>
  <si>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</si>
  <si>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</si>
  <si>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</si>
  <si>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</si>
  <si>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</si>
  <si>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</si>
  <si>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</si>
  <si>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</si>
  <si>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</si>
  <si>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</si>
  <si>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</si>
  <si>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</si>
  <si>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</si>
  <si>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</si>
  <si>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</si>
  <si>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</si>
  <si>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</si>
  <si>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</si>
  <si>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</si>
  <si>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</si>
  <si>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</si>
  <si>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</si>
  <si>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</si>
  <si>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</si>
  <si>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</si>
  <si>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</si>
  <si>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</si>
  <si>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</si>
  <si>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</si>
  <si>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</si>
  <si>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</si>
  <si>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</si>
  <si>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</si>
  <si>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</si>
  <si>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</si>
  <si>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</si>
  <si>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</si>
  <si>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</si>
  <si>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</si>
  <si>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</si>
  <si>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</si>
  <si>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</si>
  <si>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</si>
  <si>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</si>
  <si>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</si>
  <si>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</si>
  <si>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</si>
  <si>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</si>
  <si>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</si>
  <si>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</si>
  <si>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</si>
  <si>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</si>
  <si>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</si>
  <si>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</si>
  <si>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</si>
  <si>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</si>
  <si>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</si>
  <si>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</si>
  <si>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</si>
  <si>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</si>
  <si>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</si>
  <si>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</si>
  <si>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</si>
  <si>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</si>
  <si>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</si>
  <si>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</si>
  <si>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</si>
  <si>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</si>
  <si>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</si>
  <si>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</si>
  <si>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</si>
  <si>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</si>
  <si>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</si>
  <si>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</si>
  <si>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</si>
  <si>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</si>
  <si>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</si>
  <si>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</si>
  <si>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</si>
  <si>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</si>
  <si>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</si>
  <si>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</si>
  <si>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</si>
  <si>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</si>
  <si>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</si>
  <si>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</si>
  <si>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</si>
  <si>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</si>
  <si>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</si>
  <si>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</si>
  <si>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</si>
  <si>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</si>
  <si>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</si>
  <si>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</si>
  <si>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</si>
  <si>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</si>
  <si>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</si>
  <si>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</si>
  <si>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</si>
  <si>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</si>
  <si>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</si>
  <si>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</si>
  <si>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</si>
  <si>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</si>
  <si>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</si>
  <si>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</si>
  <si>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</si>
  <si>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</si>
  <si>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</si>
  <si>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</si>
  <si>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</si>
  <si>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</si>
  <si>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</si>
  <si>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</si>
  <si>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</si>
  <si>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</si>
  <si>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</si>
  <si>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</si>
  <si>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</si>
  <si>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</si>
  <si>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</si>
  <si>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</si>
  <si>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</si>
  <si>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</si>
  <si>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</si>
  <si>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</si>
  <si>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</si>
  <si>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</si>
  <si>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</si>
  <si>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</si>
  <si>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</si>
  <si>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</si>
  <si>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</si>
  <si>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</si>
  <si>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</si>
  <si>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</si>
  <si>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</si>
  <si>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</si>
  <si>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</si>
  <si>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</si>
  <si>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</si>
  <si>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</si>
  <si>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</si>
  <si>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</si>
  <si>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</si>
  <si>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</si>
  <si>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</si>
  <si>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</si>
  <si>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</si>
  <si>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</si>
  <si>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</si>
  <si>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</si>
  <si>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</si>
  <si>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</si>
  <si>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</si>
  <si>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</si>
  <si>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</si>
  <si>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</si>
  <si>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</si>
  <si>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</si>
  <si>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</si>
  <si>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</si>
  <si>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</si>
  <si>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</si>
  <si>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</si>
  <si>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</si>
  <si>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</si>
  <si>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</si>
  <si>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</si>
  <si>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</si>
  <si>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</si>
  <si>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</si>
  <si>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</si>
  <si>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</si>
  <si>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</si>
  <si>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</si>
  <si>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</si>
  <si>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</si>
  <si>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</si>
  <si>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</si>
  <si>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</si>
  <si>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</si>
  <si>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</si>
  <si>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</si>
  <si>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</si>
  <si>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</si>
  <si>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</si>
  <si>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</si>
  <si>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</si>
  <si>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</si>
  <si>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</si>
  <si>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</si>
  <si>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</si>
  <si>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</si>
  <si>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</si>
  <si>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</si>
  <si>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</si>
  <si>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</si>
  <si>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</si>
  <si>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</si>
  <si>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</si>
  <si>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</si>
  <si>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</si>
  <si>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</si>
  <si>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</si>
  <si>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</si>
  <si>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</si>
  <si>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</si>
  <si>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</si>
  <si>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</si>
  <si>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</si>
  <si>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</si>
  <si>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</si>
  <si>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</si>
  <si>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</si>
  <si>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</si>
  <si>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</si>
  <si>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</si>
  <si>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</si>
  <si>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</si>
  <si>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</si>
  <si>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</si>
  <si>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</si>
  <si>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</si>
  <si>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</si>
  <si>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</si>
  <si>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</si>
  <si>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</si>
  <si>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</si>
  <si>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</si>
  <si>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</si>
  <si>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</si>
  <si>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</si>
  <si>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</si>
  <si>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</si>
  <si>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</si>
  <si>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</si>
  <si>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</si>
  <si>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</si>
  <si>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</si>
  <si>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</si>
  <si>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</si>
  <si>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</si>
  <si>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</si>
  <si>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</si>
  <si>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</si>
  <si>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</si>
  <si>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</si>
  <si>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</si>
  <si>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</si>
  <si>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</si>
  <si>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</si>
  <si>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</si>
  <si>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</si>
  <si>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</si>
  <si>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</si>
  <si>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</si>
  <si>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</si>
  <si>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</si>
  <si>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</si>
  <si>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</si>
  <si>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</si>
  <si>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</si>
  <si>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</si>
  <si>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</si>
  <si>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</si>
  <si>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</si>
  <si>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</si>
  <si>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</si>
  <si>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</si>
  <si>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</si>
  <si>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</si>
  <si>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</si>
  <si>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</si>
  <si>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</si>
  <si>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</si>
  <si>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</si>
  <si>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</si>
  <si>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</si>
  <si>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</si>
  <si>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</si>
  <si>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</si>
  <si>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</si>
  <si>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</si>
  <si>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</si>
  <si>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</si>
  <si>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</si>
  <si>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</si>
  <si>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</si>
  <si>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</si>
  <si>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</si>
  <si>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</si>
  <si>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</si>
  <si>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</si>
  <si>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</si>
  <si>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</si>
  <si>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</si>
  <si>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</si>
  <si>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</si>
  <si>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</si>
  <si>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</si>
  <si>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</si>
  <si>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</si>
  <si>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</si>
  <si>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</si>
  <si>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</si>
  <si>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</si>
  <si>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</si>
  <si>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</si>
  <si>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</si>
  <si>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</si>
  <si>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</si>
  <si>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</si>
  <si>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</si>
  <si>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</si>
  <si>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</si>
  <si>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</si>
  <si>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</si>
  <si>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</si>
  <si>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</si>
  <si>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</si>
  <si>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</si>
  <si>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</si>
  <si>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</si>
  <si>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</si>
  <si>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</si>
  <si>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</si>
  <si>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</si>
  <si>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</si>
  <si>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</si>
  <si>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</si>
  <si>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</si>
  <si>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</si>
  <si>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</si>
  <si>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</si>
  <si>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</si>
  <si>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</si>
  <si>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</si>
  <si>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</si>
  <si>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</si>
  <si>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</si>
  <si>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</si>
  <si>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</si>
  <si>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</si>
  <si>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</si>
  <si>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</si>
  <si>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</si>
  <si>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</si>
  <si>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</si>
  <si>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</si>
  <si>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</si>
  <si>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</si>
  <si>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</si>
  <si>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</si>
  <si>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</si>
  <si>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</si>
  <si>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</si>
  <si>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</si>
  <si>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</si>
  <si>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</si>
  <si>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</si>
  <si>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</si>
  <si>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</si>
  <si>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</si>
  <si>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</si>
  <si>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</si>
  <si>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</si>
  <si>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</si>
  <si>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</si>
  <si>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</si>
  <si>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</si>
  <si>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</si>
  <si>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</si>
  <si>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</si>
  <si>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</si>
  <si>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</si>
  <si>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</si>
  <si>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</si>
  <si>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</si>
  <si>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</si>
  <si>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</si>
  <si>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</si>
  <si>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</si>
  <si>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</si>
  <si>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</si>
  <si>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</si>
  <si>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</si>
  <si>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</si>
  <si>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</si>
  <si>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</si>
  <si>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</si>
  <si>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</si>
  <si>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</si>
  <si>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</si>
  <si>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</si>
  <si>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</si>
  <si>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</si>
  <si>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</si>
  <si>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</si>
  <si>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</si>
  <si>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</si>
  <si>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</si>
  <si>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</si>
  <si>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</si>
  <si>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</si>
  <si>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</si>
  <si>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</si>
  <si>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</si>
  <si>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</si>
  <si>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</si>
  <si>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</si>
  <si>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</si>
  <si>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</si>
  <si>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</si>
  <si>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</si>
  <si>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</si>
  <si>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</si>
  <si>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</si>
  <si>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</si>
  <si>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</si>
  <si>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</si>
  <si>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</si>
  <si>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</si>
  <si>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</si>
  <si>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</si>
  <si>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</si>
  <si>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</si>
  <si>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</si>
  <si>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</si>
  <si>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</si>
  <si>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</si>
  <si>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</si>
  <si>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</si>
  <si>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</si>
  <si>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</si>
  <si>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</si>
  <si>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</si>
  <si>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</si>
  <si>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</si>
  <si>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</si>
  <si>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</si>
  <si>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</si>
  <si>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</si>
  <si>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</si>
  <si>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</si>
  <si>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</si>
  <si>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</si>
  <si>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</si>
  <si>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</si>
  <si>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</si>
  <si>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</si>
  <si>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</si>
  <si>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</si>
  <si>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</si>
  <si>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</si>
  <si>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</si>
  <si>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</si>
  <si>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</si>
  <si>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</si>
  <si>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</si>
  <si>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</si>
  <si>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</si>
  <si>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</si>
  <si>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</si>
  <si>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</si>
  <si>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</si>
  <si>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</si>
  <si>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</si>
  <si>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</si>
  <si>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</si>
  <si>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</si>
  <si>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</si>
  <si>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</si>
  <si>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</si>
  <si>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</si>
  <si>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</si>
  <si>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</si>
  <si>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</si>
  <si>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</si>
  <si>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</si>
  <si>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</si>
  <si>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</si>
  <si>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</si>
  <si>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</si>
  <si>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</si>
  <si>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</si>
  <si>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</si>
  <si>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</si>
  <si>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</si>
  <si>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</si>
  <si>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</si>
  <si>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</si>
  <si>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</si>
  <si>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</si>
  <si>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</si>
  <si>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</si>
  <si>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</si>
  <si>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</si>
  <si>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</si>
  <si>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</si>
  <si>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</si>
  <si>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</si>
  <si>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</si>
  <si>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</si>
  <si>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</si>
  <si>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</si>
  <si>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</si>
  <si>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</si>
  <si>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</si>
  <si>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</si>
  <si>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</si>
  <si>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</si>
  <si>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</si>
  <si>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</si>
  <si>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</si>
  <si>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</si>
  <si>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</si>
  <si>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</si>
  <si>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</si>
  <si>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</si>
  <si>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</si>
  <si>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</si>
  <si>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</si>
  <si>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</si>
  <si>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</si>
  <si>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</si>
  <si>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</si>
  <si>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</si>
  <si>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</si>
  <si>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</si>
  <si>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</si>
  <si>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</si>
  <si>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</si>
  <si>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</si>
  <si>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</si>
  <si>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</si>
  <si>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</si>
  <si>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</si>
  <si>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</si>
  <si>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</si>
  <si>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</si>
  <si>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</si>
  <si>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</si>
  <si>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</si>
  <si>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</si>
  <si>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</si>
  <si>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</si>
  <si>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</si>
  <si>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</si>
  <si>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</si>
  <si>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</si>
  <si>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</si>
  <si>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</si>
  <si>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</si>
  <si>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</si>
  <si>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</si>
  <si>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</si>
  <si>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</si>
  <si>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</si>
  <si>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</si>
  <si>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</si>
  <si>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</si>
  <si>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</si>
  <si>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</si>
  <si>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</si>
  <si>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</si>
  <si>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</si>
  <si>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</si>
  <si>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</si>
  <si>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</si>
  <si>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</si>
  <si>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</si>
  <si>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</si>
  <si>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</si>
  <si>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</si>
  <si>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</si>
  <si>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</si>
  <si>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</si>
  <si>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</si>
  <si>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</si>
  <si>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</si>
  <si>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</si>
  <si>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</si>
  <si>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</si>
  <si>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</si>
  <si>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</si>
  <si>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</si>
  <si>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</si>
  <si>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</si>
  <si>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</si>
  <si>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</si>
  <si>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</si>
  <si>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</si>
  <si>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</si>
  <si>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</si>
  <si>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</si>
  <si>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</si>
  <si>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</si>
  <si>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</si>
  <si>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</si>
  <si>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</si>
  <si>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</si>
  <si>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</si>
  <si>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</si>
  <si>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</si>
  <si>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</si>
  <si>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</si>
  <si>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</si>
  <si>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</si>
  <si>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</si>
  <si>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</si>
  <si>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</si>
  <si>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</si>
  <si>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</si>
  <si>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</si>
  <si>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</si>
  <si>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</si>
  <si>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</si>
  <si>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</si>
  <si>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</si>
  <si>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</si>
  <si>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</si>
  <si>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</si>
  <si>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</si>
  <si>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</si>
  <si>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</si>
  <si>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</si>
  <si>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</si>
  <si>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</si>
  <si>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</si>
  <si>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</si>
  <si>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</si>
  <si>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</si>
  <si>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</si>
  <si>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</si>
  <si>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</si>
  <si>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</si>
  <si>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</si>
  <si>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</si>
  <si>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</si>
  <si>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</si>
  <si>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</si>
  <si>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</si>
  <si>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</si>
  <si>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</si>
  <si>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</si>
  <si>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</si>
  <si>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</si>
  <si>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</si>
  <si>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</si>
  <si>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</si>
  <si>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</si>
  <si>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</si>
  <si>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</si>
  <si>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</si>
  <si>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</si>
  <si>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</si>
  <si>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</si>
  <si>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</si>
  <si>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</si>
  <si>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</si>
  <si>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</si>
  <si>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</si>
  <si>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</si>
  <si>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</si>
  <si>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</si>
  <si>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</si>
  <si>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</si>
  <si>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</si>
  <si>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</si>
  <si>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</si>
  <si>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</si>
  <si>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</si>
  <si>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</si>
  <si>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</si>
  <si>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</si>
  <si>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</si>
  <si>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</si>
  <si>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</si>
  <si>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</si>
  <si>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</si>
  <si>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</si>
  <si>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</si>
  <si>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</si>
  <si>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</si>
  <si>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</si>
  <si>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</si>
  <si>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</si>
  <si>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</si>
  <si>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</si>
  <si>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</si>
  <si>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</si>
  <si>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</si>
  <si>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</si>
  <si>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</si>
  <si>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</si>
  <si>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</si>
  <si>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</si>
  <si>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</si>
  <si>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</si>
  <si>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</si>
  <si>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</si>
  <si>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</si>
  <si>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</si>
  <si>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</si>
  <si>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</si>
  <si>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</si>
  <si>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</si>
  <si>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</si>
  <si>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</si>
  <si>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</si>
  <si>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</si>
  <si>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</si>
  <si>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</si>
  <si>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</si>
  <si>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</si>
  <si>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</si>
  <si>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</si>
  <si>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</si>
  <si>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</si>
  <si>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</si>
  <si>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</si>
  <si>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</si>
  <si>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</si>
  <si>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</si>
  <si>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</si>
  <si>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</si>
  <si>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</si>
  <si>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</si>
  <si>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</si>
  <si>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</si>
  <si>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</si>
  <si>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</si>
  <si>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</si>
  <si>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</si>
  <si>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</si>
  <si>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</si>
  <si>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</si>
  <si>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</si>
  <si>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</si>
  <si>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</si>
  <si>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</si>
  <si>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</si>
  <si>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</si>
  <si>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</si>
  <si>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</si>
  <si>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</si>
  <si>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</si>
  <si>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</si>
  <si>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</si>
  <si>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</si>
  <si>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</si>
  <si>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</si>
  <si>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</si>
  <si>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</si>
  <si>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</si>
  <si>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</si>
  <si>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</si>
  <si>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</si>
  <si>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</si>
  <si>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</si>
  <si>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</si>
  <si>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</si>
  <si>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</si>
  <si>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</si>
  <si>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</si>
  <si>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</si>
  <si>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</si>
  <si>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</si>
  <si>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</si>
  <si>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</si>
  <si>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</si>
  <si>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</si>
  <si>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</si>
  <si>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</si>
  <si>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</si>
  <si>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</si>
  <si>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</si>
  <si>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</si>
  <si>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</si>
  <si>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</si>
  <si>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</si>
  <si>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</si>
  <si>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</si>
  <si>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</si>
  <si>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</si>
  <si>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</si>
  <si>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</si>
  <si>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</si>
  <si>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</si>
  <si>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</si>
  <si>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</si>
  <si>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</si>
  <si>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</si>
  <si>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</si>
  <si>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</si>
  <si>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</si>
  <si>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</si>
  <si>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</si>
  <si>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</si>
  <si>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</si>
  <si>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</si>
  <si>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</si>
  <si>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</si>
  <si>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</si>
  <si>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</si>
  <si>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</si>
  <si>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</si>
  <si>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</si>
  <si>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</si>
  <si>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</si>
  <si>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</si>
  <si>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</si>
  <si>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</si>
  <si>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</si>
  <si>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</si>
  <si>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</si>
  <si>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</si>
  <si>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</si>
  <si>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</si>
  <si>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</si>
  <si>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</si>
  <si>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</si>
  <si>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</si>
  <si>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</si>
  <si>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</si>
  <si>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</si>
  <si>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</si>
  <si>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</si>
  <si>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</si>
  <si>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</si>
  <si>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</si>
  <si>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</si>
  <si>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</si>
  <si>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</si>
  <si>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</si>
  <si>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</si>
  <si>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</si>
  <si>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</si>
  <si>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</si>
  <si>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</si>
  <si>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</si>
  <si>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</si>
  <si>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</si>
  <si>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</si>
  <si>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</si>
  <si>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</si>
  <si>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</si>
  <si>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</si>
  <si>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</si>
  <si>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</si>
  <si>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</si>
  <si>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</si>
  <si>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</si>
  <si>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</si>
  <si>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</si>
  <si>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</si>
  <si>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</si>
  <si>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</si>
  <si>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</si>
  <si>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</si>
  <si>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</si>
  <si>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</si>
  <si>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</si>
  <si>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</si>
  <si>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</si>
  <si>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</si>
  <si>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</si>
  <si>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</si>
  <si>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</si>
  <si>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</si>
  <si>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</si>
  <si>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</si>
  <si>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</si>
  <si>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</si>
  <si>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</si>
  <si>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</si>
  <si>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</si>
  <si>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</si>
  <si>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</si>
  <si>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</si>
  <si>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</si>
  <si>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</si>
  <si>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</si>
  <si>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</si>
  <si>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</si>
  <si>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</si>
  <si>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</si>
  <si>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</si>
  <si>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</si>
  <si>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</si>
  <si>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</si>
  <si>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</si>
  <si>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</si>
  <si>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</si>
  <si>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</si>
  <si>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</si>
  <si>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</si>
  <si>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</si>
  <si>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</si>
  <si>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</si>
  <si>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</si>
  <si>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</si>
  <si>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</si>
  <si>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</si>
  <si>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</si>
  <si>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</si>
  <si>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</si>
  <si>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</si>
  <si>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</si>
  <si>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</si>
  <si>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</si>
  <si>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</si>
  <si>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</si>
  <si>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</si>
  <si>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</si>
  <si>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</si>
  <si>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</si>
  <si>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</si>
  <si>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</si>
  <si>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</si>
  <si>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</si>
  <si>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</si>
  <si>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</si>
  <si>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</si>
  <si>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</si>
  <si>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</si>
  <si>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</si>
  <si>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</si>
  <si>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</si>
  <si>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</si>
  <si>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</si>
  <si>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</si>
  <si>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</si>
  <si>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</si>
  <si>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</si>
  <si>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</si>
  <si>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</si>
  <si>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</si>
  <si>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</si>
  <si>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</si>
  <si>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</si>
  <si>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</si>
  <si>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</si>
  <si>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</si>
  <si>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</si>
  <si>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</si>
  <si>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</si>
  <si>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</si>
  <si>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</si>
  <si>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</si>
  <si>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</si>
  <si>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</si>
  <si>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</si>
  <si>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</si>
  <si>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</si>
  <si>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</si>
  <si>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</si>
  <si>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</si>
  <si>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</si>
  <si>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</si>
  <si>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</si>
  <si>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</si>
  <si>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</si>
  <si>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</si>
  <si>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</si>
  <si>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</si>
  <si>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</si>
  <si>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</si>
  <si>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</si>
  <si>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</si>
  <si>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</si>
  <si>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</si>
  <si>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</si>
  <si>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</si>
  <si>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</si>
  <si>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</si>
  <si>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</si>
  <si>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</si>
  <si>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</si>
  <si>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</si>
  <si>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</si>
  <si>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</si>
  <si>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</si>
  <si>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</si>
  <si>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</si>
  <si>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</si>
  <si>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</si>
  <si>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</si>
  <si>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</si>
  <si>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</si>
  <si>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</si>
  <si>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</si>
  <si>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</si>
  <si>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</si>
  <si>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</si>
  <si>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</si>
  <si>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</si>
  <si>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</si>
  <si>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</si>
  <si>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</si>
  <si>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</si>
  <si>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</si>
  <si>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</si>
  <si>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</si>
  <si>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</si>
  <si>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</si>
  <si>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</si>
  <si>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</si>
  <si>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</si>
  <si>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</si>
  <si>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</si>
  <si>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</si>
  <si>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</si>
  <si>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</si>
  <si>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</si>
  <si>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</si>
  <si>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</si>
  <si>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</si>
  <si>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</si>
  <si>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</si>
  <si>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</si>
  <si>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</si>
  <si>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</si>
  <si>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</si>
  <si>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</si>
  <si>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</si>
  <si>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</si>
  <si>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</si>
  <si>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</si>
  <si>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</si>
  <si>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</si>
  <si>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</si>
  <si>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</si>
  <si>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</si>
  <si>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</si>
  <si>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</si>
  <si>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</si>
  <si>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</si>
  <si>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</si>
  <si>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</si>
  <si>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</si>
  <si>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</si>
  <si>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</si>
  <si>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</si>
  <si>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</si>
  <si>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</si>
  <si>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</si>
  <si>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</si>
  <si>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</si>
  <si>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</si>
  <si>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</si>
  <si>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</si>
  <si>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</si>
  <si>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</si>
  <si>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</si>
  <si>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</si>
  <si>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</si>
  <si>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</si>
  <si>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</si>
  <si>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</si>
  <si>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</si>
  <si>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</si>
  <si>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</si>
  <si>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</si>
  <si>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</si>
  <si>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</si>
  <si>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</si>
  <si>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</si>
  <si>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</si>
  <si>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</si>
  <si>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</si>
  <si>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</si>
  <si>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</si>
  <si>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</si>
  <si>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</si>
  <si>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</si>
  <si>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</si>
  <si>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</si>
  <si>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</si>
  <si>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</si>
  <si>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</si>
  <si>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</si>
  <si>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</si>
  <si>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</si>
  <si>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</si>
  <si>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</si>
  <si>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</si>
  <si>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</si>
  <si>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</si>
  <si>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</si>
  <si>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</si>
  <si>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</si>
  <si>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</si>
  <si>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</si>
  <si>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</si>
  <si>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</si>
  <si>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</si>
  <si>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</si>
  <si>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</si>
  <si>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</si>
  <si>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</si>
  <si>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</si>
  <si>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</si>
  <si>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</si>
  <si>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</si>
  <si>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</si>
  <si>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</si>
  <si>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</si>
  <si>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</si>
  <si>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</si>
  <si>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</si>
  <si>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</si>
  <si>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</si>
  <si>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</si>
  <si>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</si>
  <si>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</si>
  <si>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</si>
  <si>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</si>
  <si>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</si>
  <si>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</si>
  <si>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</si>
  <si>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</si>
  <si>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</si>
  <si>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</si>
  <si>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</si>
  <si>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</si>
  <si>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</si>
  <si>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</si>
  <si>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</si>
  <si>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</si>
  <si>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</si>
  <si>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</si>
  <si>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</si>
  <si>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</si>
  <si>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</si>
  <si>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</si>
  <si>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</si>
  <si>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</si>
  <si>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</si>
  <si>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</si>
  <si>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</si>
  <si>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</si>
  <si>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</si>
  <si>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</si>
  <si>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</si>
  <si>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</si>
  <si>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</si>
  <si>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</si>
  <si>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</si>
  <si>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</si>
  <si>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</si>
  <si>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</si>
  <si>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</si>
  <si>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</si>
  <si>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</si>
  <si>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</si>
  <si>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</si>
  <si>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</si>
  <si>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</si>
  <si>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</si>
  <si>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</si>
  <si>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</si>
  <si>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</si>
  <si>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</si>
  <si>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</si>
  <si>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</si>
  <si>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</si>
  <si>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</si>
  <si>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</si>
  <si>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</si>
  <si>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</si>
  <si>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</si>
  <si>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</si>
  <si>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</si>
  <si>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</si>
  <si>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</si>
  <si>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</si>
  <si>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</si>
  <si>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</si>
  <si>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</si>
  <si>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</si>
  <si>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</si>
  <si>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</si>
  <si>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</si>
  <si>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</si>
  <si>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</si>
  <si>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</si>
  <si>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</si>
  <si>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</si>
  <si>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</si>
  <si>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</si>
  <si>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</si>
  <si>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</si>
  <si>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</si>
  <si>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</si>
  <si>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</si>
  <si>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</si>
  <si>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</si>
  <si>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</si>
  <si>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</si>
  <si>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</si>
  <si>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</si>
  <si>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</si>
  <si>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</si>
  <si>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</si>
  <si>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</si>
  <si>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</si>
  <si>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</si>
  <si>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</si>
  <si>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</si>
  <si>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</si>
  <si>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</si>
  <si>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</si>
  <si>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</si>
  <si>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</si>
  <si>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</si>
  <si>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</si>
  <si>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</si>
  <si>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</si>
  <si>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</si>
  <si>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</si>
  <si>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</si>
  <si>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</si>
  <si>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</si>
  <si>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</si>
  <si>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</si>
  <si>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</si>
  <si>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</si>
  <si>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</si>
  <si>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</si>
  <si>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</si>
  <si>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</si>
  <si>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</si>
  <si>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</si>
  <si>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</si>
  <si>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</si>
  <si>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</si>
  <si>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</si>
  <si>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</si>
  <si>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</si>
  <si>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</si>
  <si>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</si>
  <si>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</si>
  <si>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</si>
  <si>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</si>
  <si>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</si>
  <si>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</si>
  <si>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</si>
  <si>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</si>
  <si>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</si>
  <si>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</si>
  <si>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</si>
  <si>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</si>
  <si>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</si>
  <si>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</si>
  <si>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</si>
  <si>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</si>
  <si>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</si>
  <si>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</si>
  <si>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</si>
  <si>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</si>
  <si>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</si>
  <si>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</si>
  <si>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</si>
  <si>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</si>
  <si>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</si>
  <si>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</si>
  <si>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</si>
  <si>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</si>
  <si>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</si>
  <si>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</si>
  <si>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</si>
  <si>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</si>
  <si>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</si>
  <si>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</si>
  <si>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</si>
  <si>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</si>
  <si>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</si>
  <si>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</si>
  <si>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</si>
  <si>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</si>
  <si>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</si>
  <si>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</si>
  <si>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</si>
  <si>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</si>
  <si>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</si>
  <si>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</si>
  <si>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</si>
  <si>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</si>
  <si>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</si>
  <si>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</si>
  <si>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</si>
  <si>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</si>
  <si>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</si>
  <si>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</si>
  <si>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</si>
  <si>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</si>
  <si>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</si>
  <si>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</si>
  <si>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</si>
  <si>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</si>
  <si>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</si>
  <si>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</si>
  <si>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</si>
  <si>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</si>
  <si>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</si>
  <si>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</si>
  <si>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</si>
  <si>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</si>
  <si>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</si>
  <si>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</si>
  <si>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</si>
  <si>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</si>
  <si>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</si>
  <si>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</si>
  <si>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</si>
  <si>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</si>
  <si>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</si>
  <si>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</si>
  <si>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</si>
  <si>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</si>
  <si>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</si>
  <si>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</si>
  <si>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</si>
  <si>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</si>
  <si>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</si>
  <si>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</si>
  <si>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</si>
  <si>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</si>
  <si>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</si>
  <si>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</si>
  <si>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</si>
  <si>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</si>
  <si>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</si>
  <si>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</si>
  <si>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</si>
  <si>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</si>
  <si>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</si>
  <si>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</si>
  <si>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</si>
  <si>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</si>
  <si>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</si>
  <si>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</si>
  <si>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</si>
  <si>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</si>
  <si>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</si>
  <si>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</si>
  <si>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</si>
  <si>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</si>
  <si>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</si>
  <si>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</si>
  <si>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</si>
  <si>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</si>
  <si>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</si>
  <si>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</si>
  <si>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</si>
  <si>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</si>
  <si>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</si>
  <si>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</si>
  <si>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</si>
  <si>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</si>
  <si>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</si>
  <si>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</si>
  <si>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</si>
  <si>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</si>
  <si>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</si>
  <si>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</si>
  <si>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</si>
  <si>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</si>
  <si>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</si>
  <si>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</si>
  <si>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</si>
  <si>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</si>
  <si>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</si>
  <si>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</si>
  <si>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</si>
  <si>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</si>
  <si>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</si>
  <si>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</si>
  <si>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</si>
  <si>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</si>
  <si>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</si>
  <si>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</si>
  <si>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</si>
  <si>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</si>
  <si>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</si>
  <si>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</si>
  <si>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</si>
  <si>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</si>
  <si>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</si>
  <si>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</si>
  <si>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</si>
  <si>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</si>
  <si>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</si>
  <si>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</si>
  <si>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</si>
  <si>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</si>
  <si>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</si>
  <si>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</si>
  <si>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</si>
  <si>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</si>
  <si>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</si>
  <si>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</si>
  <si>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</si>
  <si>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</si>
  <si>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</si>
  <si>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</si>
  <si>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</si>
  <si>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</si>
  <si>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</si>
  <si>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</si>
  <si>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</si>
  <si>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</si>
  <si>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</si>
  <si>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</si>
  <si>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</si>
  <si>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</si>
  <si>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</si>
  <si>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</si>
  <si>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</si>
  <si>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</si>
  <si>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</si>
  <si>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</si>
  <si>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</si>
  <si>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</si>
  <si>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</si>
  <si>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</si>
  <si>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</si>
  <si>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</si>
  <si>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</si>
  <si>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</si>
  <si>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</si>
  <si>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</si>
  <si>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</si>
  <si>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</si>
  <si>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</si>
  <si>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</si>
  <si>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</si>
  <si>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</si>
  <si>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</si>
  <si>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</si>
  <si>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</si>
  <si>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</si>
  <si>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</si>
  <si>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</si>
  <si>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</si>
  <si>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</si>
  <si>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</si>
  <si>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</si>
  <si>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</si>
  <si>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</si>
  <si>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</si>
  <si>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</si>
  <si>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</si>
  <si>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</si>
  <si>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</si>
  <si>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</si>
  <si>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</si>
  <si>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</si>
  <si>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</si>
  <si>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</si>
  <si>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</si>
  <si>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</si>
  <si>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</si>
  <si>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</si>
  <si>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</si>
  <si>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</si>
  <si>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</si>
  <si>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</si>
  <si>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</si>
  <si>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</si>
  <si>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</si>
  <si>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</si>
  <si>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</si>
  <si>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</si>
  <si>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</si>
  <si>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</si>
  <si>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</si>
  <si>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</si>
  <si>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</si>
  <si>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</si>
  <si>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</si>
  <si>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</si>
  <si>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</si>
  <si>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</si>
  <si>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</si>
  <si>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</si>
  <si>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</si>
  <si>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</si>
  <si>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</si>
  <si>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</si>
  <si>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</si>
  <si>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</si>
  <si>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</si>
  <si>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</si>
  <si>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</si>
  <si>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</si>
  <si>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</si>
  <si>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</si>
  <si>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</si>
  <si>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</si>
  <si>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</si>
  <si>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</si>
  <si>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</si>
  <si>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</si>
  <si>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</si>
  <si>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</si>
  <si>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</si>
  <si>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</si>
  <si>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</si>
  <si>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</si>
  <si>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</si>
  <si>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</si>
  <si>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</si>
  <si>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</si>
  <si>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</si>
  <si>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</si>
  <si>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</si>
  <si>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</si>
  <si>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</si>
  <si>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</si>
  <si>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</si>
  <si>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</si>
  <si>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</si>
  <si>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</si>
  <si>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</si>
  <si>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</si>
  <si>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</si>
  <si>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</si>
  <si>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</si>
  <si>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</si>
  <si>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</si>
  <si>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</si>
  <si>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</si>
  <si>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</si>
  <si>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</si>
  <si>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</si>
  <si>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</si>
  <si>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</si>
  <si>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</si>
  <si>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</si>
  <si>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</si>
  <si>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</si>
  <si>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</si>
  <si>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</si>
  <si>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</si>
  <si>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</si>
  <si>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</si>
  <si>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</si>
  <si>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</si>
  <si>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</si>
  <si>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</si>
  <si>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</si>
  <si>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</si>
  <si>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</si>
  <si>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</si>
  <si>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</si>
  <si>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</si>
  <si>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</si>
  <si>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</si>
  <si>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</si>
  <si>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</si>
  <si>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</si>
  <si>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</si>
  <si>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</si>
  <si>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</si>
  <si>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</si>
  <si>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</si>
  <si>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</si>
  <si>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</si>
  <si>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</si>
  <si>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</si>
  <si>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</si>
  <si>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</si>
  <si>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</si>
  <si>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</si>
  <si>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</si>
  <si>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</si>
  <si>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</si>
  <si>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</si>
  <si>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</si>
  <si>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</si>
  <si>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</si>
  <si>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</si>
  <si>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</si>
  <si>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</si>
  <si>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</si>
  <si>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</si>
  <si>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</si>
  <si>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</si>
  <si>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</si>
  <si>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</si>
  <si>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</si>
  <si>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</si>
  <si>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</si>
  <si>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</si>
  <si>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</si>
  <si>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</si>
  <si>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</si>
  <si>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</si>
  <si>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</si>
  <si>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</si>
  <si>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</si>
  <si>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</si>
  <si>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</si>
  <si>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</si>
  <si>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</si>
  <si>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</si>
  <si>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</si>
  <si>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</si>
  <si>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</si>
  <si>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</si>
  <si>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</si>
  <si>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</si>
  <si>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</si>
  <si>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</si>
  <si>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</si>
  <si>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</si>
  <si>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</si>
  <si>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</si>
  <si>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</si>
  <si>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</si>
  <si>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</si>
  <si>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</si>
  <si>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</si>
  <si>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</si>
  <si>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</si>
  <si>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</si>
  <si>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</si>
  <si>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</si>
  <si>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</si>
  <si>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</si>
  <si>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</si>
  <si>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</si>
  <si>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</si>
  <si>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</si>
  <si>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</si>
  <si>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</si>
  <si>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</si>
  <si>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</si>
  <si>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</si>
  <si>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</si>
  <si>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</si>
  <si>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</si>
  <si>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</si>
  <si>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</si>
  <si>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</si>
  <si>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</si>
  <si>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</si>
  <si>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</si>
  <si>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</si>
  <si>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</si>
  <si>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</si>
  <si>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</si>
  <si>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</si>
  <si>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</si>
  <si>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</si>
  <si>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</si>
  <si>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</si>
  <si>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</si>
  <si>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</si>
  <si>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</si>
  <si>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</si>
  <si>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</si>
  <si>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</si>
  <si>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</si>
  <si>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</si>
  <si>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</si>
  <si>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</si>
  <si>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</si>
  <si>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</si>
  <si>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</si>
  <si>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</si>
  <si>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</si>
  <si>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</si>
  <si>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</si>
  <si>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</si>
  <si>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</si>
  <si>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</si>
  <si>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</si>
  <si>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</si>
  <si>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</si>
  <si>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</si>
  <si>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</si>
  <si>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</si>
  <si>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</si>
  <si>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</si>
  <si>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</si>
  <si>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</si>
  <si>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</si>
  <si>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</si>
  <si>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</si>
  <si>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</si>
  <si>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</si>
  <si>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</si>
  <si>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</si>
  <si>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</si>
  <si>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</si>
  <si>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</si>
  <si>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</si>
  <si>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</si>
  <si>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</si>
  <si>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</si>
  <si>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</si>
  <si>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</si>
  <si>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</si>
  <si>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</si>
  <si>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</si>
  <si>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</si>
  <si>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</si>
  <si>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</si>
  <si>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</si>
  <si>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</si>
  <si>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</si>
  <si>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</si>
  <si>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</si>
  <si>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</si>
  <si>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</si>
  <si>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</si>
  <si>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</si>
  <si>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</si>
  <si>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</si>
  <si>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</si>
  <si>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</si>
  <si>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</si>
  <si>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</si>
  <si>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</si>
  <si>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</si>
  <si>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</si>
  <si>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</si>
  <si>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</si>
  <si>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</si>
  <si>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</si>
  <si>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</si>
  <si>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</si>
  <si>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</si>
  <si>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</si>
  <si>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</si>
  <si>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</si>
  <si>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</si>
  <si>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</si>
  <si>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</si>
  <si>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</si>
  <si>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</si>
  <si>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</si>
  <si>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</si>
  <si>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</si>
  <si>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</si>
  <si>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</si>
  <si>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</si>
  <si>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</si>
  <si>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</si>
  <si>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</si>
  <si>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</si>
  <si>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</si>
  <si>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</si>
  <si>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</si>
  <si>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</si>
  <si>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</si>
  <si>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</si>
  <si>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</si>
  <si>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</si>
  <si>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</si>
  <si>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</si>
  <si>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</si>
  <si>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</si>
  <si>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</si>
  <si>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</si>
  <si>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</si>
  <si>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</si>
  <si>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</si>
  <si>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</si>
  <si>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</si>
  <si>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</si>
  <si>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</si>
  <si>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</si>
  <si>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</si>
  <si>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</si>
  <si>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</si>
  <si>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</si>
  <si>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</si>
  <si>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</si>
  <si>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</si>
  <si>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</si>
  <si>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</si>
  <si>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</si>
  <si>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</si>
  <si>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</si>
  <si>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</si>
  <si>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</si>
  <si>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</si>
  <si>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</si>
  <si>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</si>
  <si>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</si>
  <si>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</si>
  <si>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</si>
  <si>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</si>
  <si>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</si>
  <si>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</si>
  <si>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</si>
  <si>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</si>
  <si>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</si>
  <si>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</si>
  <si>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</si>
  <si>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</si>
  <si>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</si>
  <si>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</si>
  <si>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</si>
  <si>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</si>
  <si>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</si>
  <si>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</si>
  <si>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</si>
  <si>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</si>
  <si>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</si>
  <si>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</si>
  <si>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</si>
  <si>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</si>
  <si>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</si>
  <si>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</si>
  <si>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</si>
  <si>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</si>
  <si>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</si>
  <si>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</si>
  <si>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</si>
  <si>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</si>
  <si>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</si>
  <si>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</si>
  <si>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</si>
  <si>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</si>
  <si>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</si>
  <si>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</si>
  <si>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</si>
  <si>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</si>
  <si>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</si>
  <si>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</si>
  <si>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</si>
  <si>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</si>
  <si>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</si>
  <si>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</si>
  <si>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</si>
  <si>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</si>
  <si>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</si>
  <si>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</si>
  <si>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</si>
  <si>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</si>
  <si>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</si>
  <si>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</si>
  <si>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</si>
  <si>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</si>
  <si>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</si>
  <si>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</si>
  <si>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</si>
  <si>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</si>
  <si>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</si>
  <si>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</si>
  <si>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</si>
  <si>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</si>
  <si>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</si>
  <si>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</si>
  <si>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</si>
  <si>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</si>
  <si>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</si>
  <si>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</si>
  <si>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</si>
  <si>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</si>
  <si>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</si>
  <si>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</si>
  <si>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</si>
  <si>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</si>
  <si>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</si>
  <si>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</si>
  <si>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</si>
  <si>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</si>
  <si>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</si>
  <si>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</si>
  <si>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</si>
  <si>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</si>
  <si>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</si>
  <si>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</si>
  <si>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</si>
  <si>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</si>
  <si>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</si>
  <si>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</si>
  <si>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</si>
  <si>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</si>
  <si>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</si>
  <si>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</si>
  <si>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</si>
  <si>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</si>
  <si>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</si>
  <si>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</si>
  <si>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</si>
  <si>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</si>
  <si>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</si>
  <si>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</si>
  <si>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</si>
  <si>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</si>
  <si>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</si>
  <si>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</si>
  <si>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</si>
  <si>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</si>
  <si>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</si>
  <si>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</si>
  <si>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</si>
  <si>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</si>
  <si>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</si>
  <si>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</si>
  <si>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</si>
  <si>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</si>
  <si>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</si>
  <si>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</si>
  <si>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</si>
  <si>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</si>
  <si>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</si>
  <si>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</si>
  <si>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</si>
  <si>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</si>
  <si>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</si>
  <si>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</si>
  <si>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</si>
  <si>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</si>
  <si>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</si>
  <si>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</si>
  <si>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</si>
  <si>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</si>
  <si>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</si>
  <si>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</si>
  <si>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</si>
  <si>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</si>
  <si>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</si>
  <si>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</si>
  <si>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</si>
  <si>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</si>
  <si>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</si>
  <si>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</si>
  <si>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</si>
  <si>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</si>
  <si>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</si>
  <si>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</si>
  <si>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</si>
  <si>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</si>
  <si>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</si>
  <si>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</si>
  <si>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</si>
  <si>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</si>
  <si>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</si>
  <si>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</si>
  <si>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</si>
  <si>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</si>
  <si>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</si>
  <si>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</si>
  <si>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</si>
  <si>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</si>
  <si>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</si>
  <si>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</si>
  <si>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</si>
  <si>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</si>
  <si>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</si>
  <si>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</si>
  <si>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</si>
  <si>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</si>
  <si>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</si>
  <si>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</si>
  <si>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</si>
  <si>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</si>
  <si>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</si>
  <si>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</si>
  <si>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</si>
  <si>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</si>
  <si>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</si>
  <si>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</si>
  <si>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</si>
  <si>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</si>
  <si>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</si>
  <si>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</si>
  <si>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</si>
  <si>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</si>
  <si>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</si>
  <si>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</si>
  <si>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</si>
  <si>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</si>
  <si>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</si>
  <si>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</si>
  <si>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</si>
  <si>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</si>
  <si>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</si>
  <si>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</si>
  <si>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</si>
  <si>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</si>
  <si>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</si>
  <si>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</si>
  <si>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</si>
  <si>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</si>
  <si>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</si>
  <si>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</si>
  <si>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</si>
  <si>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</si>
  <si>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</si>
  <si>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</si>
  <si>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</si>
  <si>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</si>
  <si>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</si>
  <si>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</si>
  <si>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</si>
  <si>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</si>
  <si>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</si>
  <si>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</si>
  <si>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</si>
  <si>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</si>
  <si>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</si>
  <si>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</si>
  <si>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</si>
  <si>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</si>
  <si>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</si>
  <si>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</si>
  <si>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</si>
  <si>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</si>
  <si>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</si>
  <si>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</si>
  <si>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</si>
  <si>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</si>
  <si>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</si>
  <si>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</si>
  <si>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</si>
  <si>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</si>
  <si>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</si>
  <si>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</si>
  <si>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</si>
  <si>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</si>
  <si>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</si>
  <si>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</si>
  <si>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</si>
  <si>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</si>
  <si>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</si>
  <si>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</si>
  <si>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</si>
  <si>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</si>
  <si>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</si>
  <si>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</si>
  <si>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</si>
  <si>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</si>
  <si>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</si>
  <si>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</si>
  <si>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</si>
  <si>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</si>
  <si>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</si>
  <si>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</si>
  <si>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</si>
  <si>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</si>
  <si>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</si>
  <si>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</si>
  <si>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</si>
  <si>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</si>
  <si>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</si>
  <si>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</si>
  <si>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</si>
  <si>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</si>
  <si>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</si>
  <si>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</si>
  <si>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</si>
  <si>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</si>
  <si>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</si>
  <si>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</si>
  <si>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</si>
  <si>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</si>
  <si>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</si>
  <si>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</si>
  <si>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</si>
  <si>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</si>
  <si>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</si>
  <si>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</si>
  <si>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</si>
  <si>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</si>
  <si>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</si>
  <si>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</si>
  <si>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</si>
  <si>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</si>
  <si>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</si>
  <si>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</si>
  <si>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</si>
  <si>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</si>
  <si>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</si>
  <si>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</si>
  <si>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</si>
  <si>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</si>
  <si>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</si>
  <si>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</si>
  <si>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</si>
  <si>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</si>
  <si>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</si>
  <si>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</si>
  <si>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</si>
  <si>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</si>
  <si>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</si>
  <si>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</si>
  <si>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</si>
  <si>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</si>
  <si>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</si>
  <si>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</si>
  <si>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</si>
  <si>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</si>
  <si>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</si>
  <si>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</si>
  <si>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</si>
  <si>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</si>
  <si>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</si>
  <si>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</si>
  <si>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</si>
  <si>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</si>
  <si>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</si>
  <si>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</si>
  <si>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</si>
  <si>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</si>
  <si>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</si>
  <si>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</si>
  <si>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</si>
  <si>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</si>
  <si>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</si>
  <si>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</si>
  <si>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</si>
  <si>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</si>
  <si>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</si>
  <si>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</si>
  <si>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</si>
  <si>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</si>
  <si>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</si>
  <si>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</si>
  <si>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</si>
  <si>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</si>
  <si>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</si>
  <si>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</si>
  <si>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</si>
  <si>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</si>
  <si>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</si>
  <si>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</si>
  <si>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</si>
  <si>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</si>
  <si>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</si>
  <si>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</si>
  <si>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</si>
  <si>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</si>
  <si>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</si>
  <si>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</si>
  <si>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</si>
  <si>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</si>
  <si>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</si>
  <si>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</si>
  <si>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</si>
  <si>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</si>
  <si>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</si>
  <si>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</si>
  <si>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</si>
  <si>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</si>
  <si>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</si>
  <si>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</si>
  <si>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</si>
  <si>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</si>
  <si>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</si>
  <si>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</si>
  <si>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</si>
  <si>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</si>
  <si>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</si>
  <si>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</si>
  <si>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</si>
  <si>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</si>
  <si>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</si>
  <si>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</si>
  <si>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</si>
  <si>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</si>
  <si>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</si>
  <si>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</si>
  <si>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</si>
  <si>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</si>
  <si>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</si>
  <si>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</si>
  <si>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</si>
  <si>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</si>
  <si>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</si>
  <si>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</si>
  <si>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</si>
  <si>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</si>
  <si>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</si>
  <si>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</si>
  <si>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</si>
  <si>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</si>
  <si>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</si>
  <si>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</si>
  <si>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</si>
  <si>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</si>
  <si>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</si>
  <si>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</si>
  <si>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</si>
  <si>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</si>
  <si>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</si>
  <si>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</si>
  <si>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</si>
  <si>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</si>
  <si>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</si>
  <si>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</si>
  <si>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</si>
  <si>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</si>
  <si>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</si>
  <si>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</si>
  <si>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</si>
  <si>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</si>
  <si>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</si>
  <si>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</si>
  <si>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</si>
  <si>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</si>
  <si>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</si>
  <si>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</si>
  <si>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</si>
  <si>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</si>
  <si>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</si>
  <si>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</si>
  <si>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</si>
  <si>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</si>
  <si>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</si>
  <si>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</si>
  <si>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</si>
  <si>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</si>
  <si>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</si>
  <si>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</si>
  <si>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</si>
  <si>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</si>
  <si>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</si>
  <si>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</si>
  <si>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</si>
  <si>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</si>
  <si>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</si>
  <si>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</si>
  <si>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</si>
  <si>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</si>
  <si>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</si>
  <si>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</si>
  <si>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</si>
  <si>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</si>
  <si>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</si>
  <si>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</si>
  <si>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</si>
  <si>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</si>
  <si>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</si>
  <si>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</si>
  <si>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</si>
  <si>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</si>
  <si>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</si>
  <si>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</si>
  <si>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</si>
  <si>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</si>
  <si>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</si>
  <si>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</si>
  <si>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</si>
  <si>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</si>
  <si>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</si>
  <si>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</si>
  <si>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</si>
  <si>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</si>
  <si>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</si>
  <si>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</si>
  <si>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</si>
  <si>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</si>
  <si>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</si>
  <si>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</si>
  <si>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</si>
  <si>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</si>
  <si>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</si>
  <si>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</si>
  <si>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</si>
  <si>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</si>
  <si>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</si>
  <si>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</si>
  <si>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</si>
  <si>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</si>
  <si>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</si>
  <si>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</si>
  <si>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</si>
  <si>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</si>
  <si>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</si>
  <si>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</si>
  <si>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</si>
  <si>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</si>
  <si>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</si>
  <si>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</si>
  <si>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</si>
  <si>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</si>
  <si>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</si>
  <si>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</si>
  <si>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</si>
  <si>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</si>
  <si>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</si>
  <si>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</si>
  <si>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</si>
  <si>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</si>
  <si>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</si>
  <si>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</si>
  <si>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</si>
  <si>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</si>
  <si>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</si>
  <si>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</si>
  <si>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</si>
  <si>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</si>
  <si>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</si>
  <si>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</si>
  <si>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</si>
  <si>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</si>
  <si>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</si>
  <si>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</si>
  <si>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</si>
  <si>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</si>
  <si>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</si>
  <si>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</si>
  <si>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</si>
  <si>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</si>
  <si>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</si>
  <si>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</si>
  <si>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</si>
  <si>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</si>
  <si>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</si>
  <si>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</si>
  <si>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</si>
  <si>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</si>
  <si>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</si>
  <si>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</si>
  <si>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</si>
  <si>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</si>
  <si>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</si>
  <si>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</si>
  <si>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</si>
  <si>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</si>
  <si>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</si>
  <si>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</si>
  <si>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</si>
  <si>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</si>
  <si>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</si>
  <si>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</si>
  <si>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</si>
  <si>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</si>
  <si>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</si>
  <si>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</si>
  <si>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</si>
  <si>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</si>
  <si>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</si>
  <si>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</si>
  <si>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</si>
  <si>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</si>
  <si>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</si>
  <si>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</si>
  <si>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</si>
  <si>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</si>
  <si>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</si>
  <si>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</si>
  <si>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</si>
  <si>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</si>
  <si>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</si>
  <si>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</si>
  <si>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</si>
  <si>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</si>
  <si>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</si>
  <si>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</si>
  <si>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</si>
  <si>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</si>
  <si>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</si>
  <si>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</si>
  <si>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</si>
  <si>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</si>
  <si>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</si>
  <si>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</si>
  <si>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</si>
  <si>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</si>
  <si>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</si>
  <si>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</si>
  <si>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</si>
  <si>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</si>
  <si>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</si>
  <si>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</si>
  <si>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</si>
  <si>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</si>
  <si>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</si>
  <si>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</si>
  <si>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</si>
  <si>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</si>
  <si>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</si>
  <si>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</si>
  <si>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</si>
  <si>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</si>
  <si>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</si>
  <si>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</si>
  <si>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</si>
  <si>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</si>
  <si>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</si>
  <si>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</si>
  <si>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</si>
  <si>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</si>
  <si>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</si>
  <si>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</si>
  <si>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</si>
  <si>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</si>
  <si>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</si>
  <si>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</si>
  <si>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</si>
  <si>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</si>
  <si>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</si>
  <si>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</si>
  <si>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</si>
  <si>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</si>
  <si>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</si>
  <si>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</si>
  <si>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</si>
  <si>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</si>
  <si>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</si>
  <si>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</si>
  <si>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</si>
  <si>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</si>
  <si>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</si>
  <si>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</si>
  <si>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</si>
  <si>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</si>
  <si>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</si>
  <si>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</si>
  <si>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</si>
  <si>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</si>
  <si>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</si>
  <si>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</si>
  <si>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</si>
  <si>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</si>
  <si>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</si>
  <si>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</si>
  <si>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</si>
  <si>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</si>
  <si>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</si>
  <si>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</si>
  <si>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</si>
  <si>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</si>
  <si>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</si>
  <si>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</si>
  <si>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</si>
  <si>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</si>
  <si>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</si>
  <si>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</si>
  <si>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</si>
  <si>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</si>
  <si>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</si>
  <si>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</si>
  <si>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</si>
  <si>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</si>
  <si>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</si>
  <si>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</si>
  <si>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</si>
  <si>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</si>
  <si>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</si>
  <si>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</si>
  <si>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</si>
  <si>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</si>
  <si>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</si>
  <si>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</si>
  <si>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</si>
  <si>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</si>
  <si>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</si>
  <si>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</si>
  <si>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</si>
  <si>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</si>
  <si>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</si>
  <si>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</si>
  <si>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</si>
  <si>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</si>
  <si>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</si>
  <si>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</si>
  <si>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</si>
  <si>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</si>
  <si>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</si>
  <si>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</si>
  <si>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</si>
  <si>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</si>
  <si>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</si>
  <si>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</si>
  <si>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</si>
  <si>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</si>
  <si>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</si>
  <si>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</si>
  <si>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</si>
  <si>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</si>
  <si>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</si>
  <si>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</si>
  <si>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</si>
  <si>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</si>
  <si>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</si>
  <si>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</si>
  <si>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</si>
  <si>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</si>
  <si>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</si>
  <si>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</si>
  <si>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</si>
  <si>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</si>
  <si>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</si>
  <si>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</si>
  <si>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</si>
  <si>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</si>
  <si>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</si>
  <si>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</si>
  <si>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</si>
  <si>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</si>
  <si>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</si>
  <si>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</si>
  <si>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</si>
  <si>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</si>
  <si>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</si>
  <si>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</si>
  <si>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</si>
  <si>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</si>
  <si>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</si>
  <si>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</si>
  <si>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</si>
  <si>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</si>
  <si>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</si>
  <si>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</si>
  <si>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</si>
  <si>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</si>
  <si>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</si>
  <si>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</si>
  <si>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</si>
  <si>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</si>
  <si>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</si>
  <si>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</si>
  <si>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</si>
  <si>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</si>
  <si>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</si>
  <si>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</si>
  <si>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</si>
  <si>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</si>
  <si>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</si>
  <si>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</si>
  <si>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</si>
  <si>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</si>
  <si>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</si>
  <si>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</si>
  <si>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</si>
  <si>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</si>
  <si>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</si>
  <si>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</si>
  <si>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</si>
  <si>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</si>
  <si>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</si>
  <si>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</si>
  <si>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</si>
  <si>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</si>
  <si>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</si>
  <si>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</si>
  <si>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</si>
  <si>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</si>
  <si>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</si>
  <si>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</si>
  <si>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</si>
  <si>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</si>
  <si>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</si>
  <si>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</si>
  <si>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</si>
  <si>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</si>
  <si>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</si>
  <si>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</si>
  <si>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</si>
  <si>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</si>
  <si>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</si>
  <si>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</si>
  <si>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</si>
  <si>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</si>
  <si>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</si>
  <si>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</si>
  <si>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</si>
  <si>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</si>
  <si>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</si>
  <si>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</si>
  <si>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</si>
  <si>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</si>
  <si>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</si>
  <si>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</si>
  <si>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</si>
  <si>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</si>
  <si>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</si>
  <si>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</si>
  <si>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</si>
  <si>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</si>
  <si>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</si>
  <si>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</si>
  <si>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</si>
  <si>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</si>
  <si>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</si>
  <si>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</si>
  <si>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</si>
  <si>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</si>
  <si>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</si>
  <si>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</si>
  <si>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</si>
  <si>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</si>
  <si>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</si>
  <si>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</si>
  <si>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</si>
  <si>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</si>
  <si>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</si>
  <si>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</si>
  <si>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</si>
  <si>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</si>
  <si>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</si>
  <si>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</si>
  <si>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</si>
  <si>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</si>
  <si>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</si>
  <si>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</si>
  <si>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</si>
  <si>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</si>
  <si>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</si>
  <si>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</si>
  <si>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</si>
  <si>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</si>
  <si>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</si>
  <si>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</si>
  <si>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</si>
  <si>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</si>
  <si>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</si>
  <si>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</si>
  <si>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</si>
  <si>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</si>
  <si>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</si>
  <si>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</si>
  <si>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</si>
  <si>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</si>
  <si>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</si>
  <si>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</si>
  <si>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</si>
  <si>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</si>
  <si>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</si>
  <si>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</si>
  <si>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</si>
  <si>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</si>
  <si>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</si>
  <si>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</si>
  <si>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</si>
  <si>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</si>
  <si>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</si>
  <si>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</si>
  <si>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</si>
  <si>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</si>
  <si>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</si>
  <si>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</si>
  <si>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</si>
  <si>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</si>
  <si>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</si>
  <si>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</si>
  <si>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</si>
  <si>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</si>
  <si>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</si>
  <si>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</si>
  <si>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</si>
  <si>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</si>
  <si>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</si>
  <si>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</si>
  <si>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</si>
  <si>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</si>
  <si>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</si>
  <si>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</si>
  <si>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</si>
  <si>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</si>
  <si>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</si>
  <si>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</si>
  <si>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</si>
  <si>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</si>
  <si>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</si>
  <si>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</si>
  <si>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</si>
  <si>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</si>
  <si>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</si>
  <si>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</si>
  <si>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</si>
  <si>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</si>
  <si>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</si>
  <si>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</si>
  <si>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</si>
  <si>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</si>
  <si>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</si>
  <si>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</si>
  <si>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</si>
  <si>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</si>
  <si>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</si>
  <si>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</si>
  <si>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</si>
  <si>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</si>
  <si>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</si>
  <si>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</si>
  <si>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</si>
  <si>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</si>
  <si>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</si>
  <si>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</si>
  <si>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</si>
  <si>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</si>
  <si>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</si>
  <si>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</si>
  <si>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</si>
  <si>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</si>
  <si>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</si>
  <si>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</si>
  <si>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</si>
  <si>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</si>
  <si>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</si>
  <si>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</si>
  <si>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</si>
  <si>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</si>
  <si>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</si>
  <si>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</si>
  <si>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</si>
  <si>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</si>
  <si>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</si>
  <si>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</si>
  <si>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</si>
  <si>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</si>
  <si>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</si>
  <si>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</si>
  <si>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</si>
  <si>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</si>
  <si>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</si>
  <si>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</si>
  <si>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</si>
  <si>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</si>
  <si>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</si>
  <si>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</si>
  <si>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</si>
  <si>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</si>
  <si>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</si>
  <si>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</si>
  <si>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</si>
  <si>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</si>
  <si>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</si>
  <si>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</si>
  <si>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</si>
  <si>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</si>
  <si>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</si>
  <si>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</si>
  <si>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</si>
  <si>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</si>
  <si>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</si>
  <si>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</si>
  <si>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</si>
  <si>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</si>
  <si>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</si>
  <si>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</si>
  <si>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</si>
  <si>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</si>
  <si>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</si>
  <si>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</si>
  <si>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</si>
  <si>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</si>
  <si>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</si>
  <si>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</si>
  <si>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</si>
  <si>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</si>
  <si>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</si>
  <si>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</si>
  <si>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</si>
  <si>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</si>
  <si>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</si>
  <si>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</si>
  <si>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</si>
  <si>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</si>
  <si>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</si>
  <si>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</si>
  <si>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</si>
  <si>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</si>
  <si>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</si>
  <si>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</si>
  <si>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</si>
  <si>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</si>
  <si>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</si>
  <si>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</si>
  <si>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</si>
  <si>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</si>
  <si>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</si>
  <si>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</si>
  <si>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</si>
  <si>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</si>
  <si>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</si>
  <si>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</si>
  <si>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</si>
  <si>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</si>
  <si>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</si>
  <si>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</si>
  <si>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</si>
  <si>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</si>
  <si>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</si>
  <si>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</si>
  <si>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</si>
  <si>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</si>
  <si>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</si>
  <si>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</si>
  <si>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</si>
  <si>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</si>
  <si>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</si>
  <si>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</si>
  <si>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</si>
  <si>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</si>
  <si>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</si>
  <si>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</si>
  <si>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</si>
  <si>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</si>
  <si>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</si>
  <si>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</si>
  <si>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</si>
  <si>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</si>
  <si>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</si>
  <si>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</si>
  <si>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</si>
  <si>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</si>
  <si>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</si>
  <si>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</si>
  <si>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</si>
  <si>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</si>
  <si>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</si>
  <si>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</si>
  <si>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</si>
  <si>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</si>
  <si>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</si>
  <si>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</si>
  <si>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</si>
  <si>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</si>
  <si>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</si>
  <si>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</si>
  <si>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</si>
  <si>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</si>
  <si>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</si>
  <si>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</si>
  <si>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</si>
  <si>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</si>
  <si>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</si>
  <si>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</si>
  <si>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</si>
  <si>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</si>
  <si>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</si>
  <si>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</si>
  <si>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</si>
  <si>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</si>
  <si>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</si>
  <si>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</si>
  <si>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</si>
  <si>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</si>
  <si>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</si>
  <si>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</si>
  <si>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</si>
  <si>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</si>
  <si>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</si>
  <si>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</si>
  <si>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</si>
  <si>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</si>
  <si>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</si>
  <si>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</si>
  <si>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</si>
  <si>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</si>
  <si>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</si>
  <si>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</si>
  <si>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</si>
  <si>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</si>
  <si>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</si>
  <si>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</si>
  <si>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</si>
  <si>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</si>
  <si>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</si>
  <si>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</si>
  <si>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</si>
  <si>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</si>
  <si>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</si>
  <si>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</si>
  <si>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</si>
  <si>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</si>
  <si>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</si>
  <si>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</si>
  <si>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</si>
  <si>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</si>
  <si>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</si>
  <si>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</si>
  <si>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</si>
  <si>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</si>
  <si>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</si>
  <si>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</si>
  <si>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</si>
  <si>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</si>
  <si>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</si>
  <si>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</si>
  <si>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</si>
  <si>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</si>
  <si>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</si>
  <si>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</si>
  <si>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</si>
  <si>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</si>
  <si>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</si>
  <si>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</si>
  <si>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</si>
  <si>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</si>
  <si>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</si>
  <si>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</si>
  <si>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</si>
  <si>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</si>
  <si>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</si>
  <si>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</si>
  <si>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</si>
  <si>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</si>
  <si>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</si>
  <si>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</si>
  <si>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</si>
  <si>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</si>
  <si>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</si>
  <si>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</si>
  <si>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</si>
  <si>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</si>
  <si>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</si>
  <si>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</si>
  <si>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</si>
  <si>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</si>
  <si>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</si>
  <si>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</si>
  <si>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</si>
  <si>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</si>
  <si>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</si>
  <si>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</si>
  <si>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</si>
  <si>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</si>
  <si>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</si>
  <si>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</si>
  <si>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</si>
  <si>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</si>
  <si>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</si>
  <si>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</si>
  <si>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</si>
  <si>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</si>
  <si>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</si>
  <si>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</si>
  <si>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</si>
  <si>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</si>
  <si>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</si>
  <si>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</si>
  <si>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</si>
  <si>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</si>
  <si>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</si>
  <si>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</si>
  <si>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</si>
  <si>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</si>
  <si>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</si>
  <si>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</si>
  <si>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</si>
  <si>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</si>
  <si>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</si>
  <si>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</si>
  <si>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</si>
  <si>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</si>
  <si>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</si>
  <si>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</si>
  <si>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</si>
  <si>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</si>
  <si>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</si>
  <si>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</si>
  <si>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</si>
  <si>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</si>
  <si>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</si>
  <si>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</si>
  <si>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</si>
  <si>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</si>
  <si>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</si>
  <si>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</si>
  <si>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</si>
  <si>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</si>
  <si>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</si>
  <si>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</si>
  <si>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</si>
  <si>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</si>
  <si>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</si>
  <si>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</si>
  <si>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</si>
  <si>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</si>
  <si>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</si>
  <si>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</si>
  <si>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</si>
  <si>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</si>
  <si>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</si>
  <si>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</si>
  <si>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</si>
  <si>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</si>
  <si>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</si>
  <si>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</si>
  <si>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</si>
  <si>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</si>
  <si>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</si>
  <si>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</si>
  <si>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</si>
  <si>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</si>
  <si>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</si>
  <si>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</si>
  <si>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</si>
  <si>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</si>
  <si>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</si>
  <si>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</si>
  <si>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</si>
  <si>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</si>
  <si>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</si>
  <si>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</si>
  <si>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</si>
  <si>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</si>
  <si>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</si>
  <si>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</si>
  <si>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</si>
  <si>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</si>
  <si>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</si>
  <si>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</si>
  <si>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</si>
  <si>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</si>
  <si>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</si>
  <si>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</si>
  <si>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</si>
  <si>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</si>
  <si>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</si>
  <si>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</si>
  <si>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</si>
  <si>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</si>
  <si>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</si>
  <si>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</si>
  <si>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</si>
  <si>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</si>
  <si>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</si>
  <si>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</si>
  <si>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</si>
  <si>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</si>
  <si>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</si>
  <si>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</si>
  <si>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</si>
  <si>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</si>
  <si>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</si>
  <si>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</si>
  <si>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</si>
  <si>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</si>
  <si>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</si>
  <si>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</si>
  <si>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</si>
  <si>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</si>
  <si>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</si>
  <si>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</si>
  <si>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</si>
  <si>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</si>
  <si>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</si>
  <si>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</si>
  <si>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</si>
  <si>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</si>
  <si>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</si>
  <si>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</si>
  <si>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</si>
  <si>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</si>
  <si>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</si>
  <si>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</si>
  <si>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</si>
  <si>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</si>
  <si>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</si>
  <si>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</si>
  <si>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</si>
  <si>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</si>
  <si>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</si>
  <si>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</si>
  <si>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</si>
  <si>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</si>
  <si>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</si>
  <si>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</si>
  <si>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</si>
  <si>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</si>
  <si>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</si>
  <si>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</si>
  <si>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</si>
  <si>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</si>
  <si>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</si>
  <si>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</si>
  <si>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</si>
  <si>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</si>
  <si>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</si>
  <si>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</si>
  <si>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</si>
  <si>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</si>
  <si>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</si>
  <si>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</si>
  <si>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</si>
  <si>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</si>
  <si>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</si>
  <si>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</si>
  <si>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</si>
  <si>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</si>
  <si>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</si>
  <si>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</si>
  <si>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</si>
  <si>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</si>
  <si>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</si>
  <si>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</si>
  <si>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</si>
  <si>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</si>
  <si>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</si>
  <si>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</si>
  <si>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</si>
  <si>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</si>
  <si>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</si>
  <si>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</si>
  <si>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</si>
  <si>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</si>
  <si>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</si>
  <si>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</si>
  <si>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</si>
  <si>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</si>
  <si>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</si>
  <si>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</si>
  <si>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</si>
  <si>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</si>
  <si>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</si>
  <si>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</si>
  <si>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</si>
  <si>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</si>
  <si>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</si>
  <si>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</si>
  <si>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</si>
  <si>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</si>
  <si>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</si>
  <si>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</si>
  <si>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</si>
  <si>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</si>
  <si>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</si>
  <si>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</si>
  <si>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</si>
  <si>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</si>
  <si>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</si>
  <si>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</si>
  <si>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</si>
  <si>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</si>
  <si>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</si>
  <si>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</si>
  <si>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</si>
  <si>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</si>
  <si>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</si>
  <si>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</si>
  <si>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</si>
  <si>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</si>
  <si>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</si>
  <si>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</si>
  <si>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</si>
  <si>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</si>
  <si>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</si>
  <si>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</si>
  <si>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</si>
  <si>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</si>
  <si>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</si>
  <si>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</si>
  <si>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</si>
  <si>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</si>
  <si>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</si>
  <si>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</si>
  <si>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</si>
  <si>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</si>
  <si>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</si>
  <si>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</si>
  <si>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</si>
  <si>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</si>
  <si>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</si>
  <si>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</si>
  <si>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</si>
  <si>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</si>
  <si>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</si>
  <si>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</si>
  <si>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</si>
  <si>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</si>
  <si>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</si>
  <si>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</si>
  <si>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</si>
  <si>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</si>
  <si>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</si>
  <si>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</si>
  <si>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</si>
  <si>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</si>
  <si>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</si>
  <si>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</si>
  <si>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</si>
  <si>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</si>
  <si>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</si>
  <si>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</si>
  <si>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</si>
  <si>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</si>
  <si>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</si>
  <si>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</si>
  <si>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</si>
  <si>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</si>
  <si>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</si>
  <si>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</si>
  <si>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</si>
  <si>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</si>
  <si>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</si>
  <si>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</si>
  <si>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</si>
  <si>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</si>
  <si>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</si>
  <si>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</si>
  <si>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</si>
  <si>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</si>
  <si>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</si>
  <si>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</si>
  <si>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</si>
  <si>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</si>
  <si>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</si>
  <si>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</si>
  <si>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</si>
  <si>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</si>
  <si>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</si>
  <si>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</si>
  <si>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</si>
  <si>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</si>
  <si>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</si>
  <si>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</si>
  <si>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</si>
  <si>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</si>
  <si>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</si>
  <si>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</si>
  <si>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</si>
  <si>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</si>
  <si>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</si>
  <si>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</si>
  <si>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</si>
  <si>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</si>
  <si>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</si>
  <si>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</si>
  <si>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</si>
  <si>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</si>
  <si>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</si>
  <si>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</si>
  <si>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</si>
  <si>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</si>
  <si>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</si>
  <si>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</si>
  <si>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</si>
  <si>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</si>
  <si>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</si>
  <si>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</si>
  <si>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</si>
  <si>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</si>
  <si>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</si>
  <si>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</si>
  <si>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</si>
  <si>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</si>
  <si>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</si>
  <si>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</si>
  <si>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</si>
  <si>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</si>
  <si>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</si>
  <si>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</si>
  <si>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</si>
  <si>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</si>
  <si>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</si>
  <si>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</si>
  <si>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</si>
  <si>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</si>
  <si>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</si>
  <si>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</si>
  <si>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</si>
  <si>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</si>
  <si>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</si>
  <si>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</si>
  <si>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</si>
  <si>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</si>
  <si>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</si>
  <si>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</si>
  <si>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</si>
  <si>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</si>
  <si>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</si>
  <si>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</si>
  <si>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</si>
  <si>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</si>
  <si>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</si>
  <si>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</si>
  <si>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</si>
  <si>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</si>
  <si>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</si>
  <si>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</si>
  <si>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</si>
  <si>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</si>
  <si>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</si>
  <si>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</si>
  <si>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</si>
  <si>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</si>
  <si>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</si>
  <si>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</si>
  <si>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</si>
  <si>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</si>
  <si>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</si>
  <si>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</si>
  <si>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</si>
  <si>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</si>
  <si>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</si>
  <si>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</si>
  <si>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</si>
  <si>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</si>
  <si>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</si>
  <si>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</si>
  <si>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</si>
  <si>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</si>
  <si>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</si>
  <si>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</si>
  <si>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</si>
  <si>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</si>
  <si>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</si>
  <si>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</si>
  <si>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</si>
  <si>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</si>
  <si>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</si>
  <si>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</si>
  <si>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</si>
  <si>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</si>
  <si>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</si>
  <si>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</si>
  <si>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</si>
  <si>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</si>
  <si>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</si>
  <si>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</si>
  <si>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</si>
  <si>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</si>
  <si>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</si>
  <si>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</si>
  <si>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</si>
  <si>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</si>
  <si>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</si>
  <si>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</si>
  <si>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</si>
  <si>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</si>
  <si>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</si>
  <si>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</si>
  <si>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</si>
  <si>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</si>
  <si>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</si>
  <si>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</si>
  <si>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</si>
  <si>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</si>
  <si>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</si>
  <si>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</si>
  <si>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</si>
  <si>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</si>
  <si>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</si>
  <si>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</si>
  <si>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</si>
  <si>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</si>
  <si>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</si>
  <si>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</si>
  <si>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</si>
  <si>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</si>
  <si>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</si>
  <si>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</si>
  <si>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</si>
  <si>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</si>
  <si>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</si>
  <si>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</si>
  <si>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</si>
  <si>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</si>
  <si>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</si>
  <si>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</si>
  <si>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</si>
  <si>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</si>
  <si>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</si>
  <si>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</si>
  <si>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</si>
  <si>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</si>
  <si>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</si>
  <si>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</si>
  <si>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</si>
  <si>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</si>
  <si>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</si>
  <si>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</si>
  <si>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</si>
  <si>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</si>
  <si>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</si>
  <si>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</si>
  <si>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</si>
  <si>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</si>
  <si>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</si>
  <si>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</si>
  <si>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</si>
  <si>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</si>
  <si>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</si>
  <si>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</si>
  <si>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</si>
  <si>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</si>
  <si>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</si>
  <si>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</si>
  <si>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</si>
  <si>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</si>
  <si>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</si>
  <si>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</si>
  <si>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</si>
  <si>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</si>
  <si>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</si>
  <si>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</si>
  <si>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</si>
  <si>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</si>
  <si>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</si>
  <si>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</si>
  <si>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</si>
  <si>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</si>
  <si>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</si>
  <si>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</si>
  <si>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</si>
  <si>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</si>
  <si>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</si>
  <si>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</si>
  <si>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</si>
  <si>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</si>
  <si>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</si>
  <si>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</si>
  <si>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</si>
  <si>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</si>
  <si>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</si>
  <si>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</si>
  <si>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</si>
  <si>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</si>
  <si>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</si>
  <si>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</si>
  <si>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</si>
  <si>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</si>
  <si>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</si>
  <si>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</si>
  <si>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</si>
  <si>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</si>
  <si>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</si>
  <si>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</si>
  <si>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</si>
  <si>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</si>
  <si>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</si>
  <si>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</si>
  <si>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</si>
  <si>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</si>
  <si>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</si>
  <si>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</si>
  <si>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</si>
  <si>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</si>
  <si>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</si>
  <si>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</si>
  <si>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</si>
  <si>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</si>
  <si>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</si>
  <si>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</si>
  <si>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</si>
  <si>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</si>
  <si>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</si>
  <si>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</si>
  <si>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</si>
  <si>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</si>
  <si>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</si>
  <si>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</si>
  <si>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</si>
  <si>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</si>
  <si>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</si>
  <si>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</si>
  <si>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</si>
  <si>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</si>
  <si>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</si>
  <si>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</si>
  <si>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</si>
  <si>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</si>
  <si>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</si>
  <si>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</si>
  <si>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</si>
  <si>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</si>
  <si>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</si>
  <si>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</si>
  <si>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</si>
  <si>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</si>
  <si>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</si>
  <si>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</si>
  <si>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</si>
  <si>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</si>
  <si>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</si>
  <si>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</si>
  <si>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</si>
  <si>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</si>
  <si>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</si>
  <si>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</si>
  <si>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</si>
  <si>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</si>
  <si>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</si>
  <si>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</si>
  <si>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</si>
  <si>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</si>
  <si>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</si>
  <si>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</si>
  <si>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</si>
  <si>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</si>
  <si>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</si>
  <si>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</si>
  <si>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</si>
  <si>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</si>
  <si>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</si>
  <si>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</si>
  <si>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</si>
  <si>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</si>
  <si>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</si>
  <si>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</si>
  <si>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</si>
  <si>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</si>
  <si>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</si>
  <si>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</si>
  <si>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</si>
  <si>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</si>
  <si>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</si>
  <si>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</si>
  <si>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</si>
  <si>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</si>
  <si>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</si>
  <si>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</si>
  <si>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</si>
  <si>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</si>
  <si>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</si>
  <si>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</si>
  <si>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</si>
  <si>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</si>
  <si>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</si>
  <si>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</si>
  <si>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</si>
  <si>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</si>
  <si>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</si>
  <si>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</si>
  <si>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</si>
  <si>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</si>
  <si>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</si>
  <si>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</si>
  <si>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</si>
  <si>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</si>
  <si>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</si>
  <si>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</si>
  <si>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</si>
  <si>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</si>
  <si>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</si>
  <si>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</si>
  <si>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</si>
  <si>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</si>
  <si>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</si>
  <si>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</si>
  <si>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</si>
  <si>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</si>
  <si>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</si>
  <si>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</si>
  <si>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</si>
  <si>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</si>
  <si>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</si>
  <si>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</si>
  <si>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</si>
  <si>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</si>
  <si>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</si>
  <si>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</si>
  <si>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</si>
  <si>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</si>
  <si>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</si>
  <si>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</si>
  <si>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</si>
  <si>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</si>
  <si>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</si>
  <si>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</si>
  <si>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</si>
  <si>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</si>
  <si>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</si>
  <si>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</si>
  <si>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</si>
  <si>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</si>
  <si>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</si>
  <si>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</si>
  <si>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</si>
  <si>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</si>
  <si>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</si>
  <si>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</si>
  <si>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</si>
  <si>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</si>
  <si>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</si>
  <si>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</si>
  <si>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</si>
  <si>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</si>
  <si>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</si>
  <si>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</si>
  <si>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</si>
  <si>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</si>
  <si>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</si>
  <si>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</si>
  <si>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</si>
  <si>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</si>
  <si>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</si>
  <si>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</si>
  <si>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</si>
  <si>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</si>
  <si>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</si>
  <si>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</si>
  <si>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</si>
  <si>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</si>
  <si>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</si>
  <si>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</si>
  <si>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</si>
  <si>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</si>
  <si>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</si>
  <si>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</si>
  <si>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</si>
  <si>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</si>
  <si>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</si>
  <si>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</si>
  <si>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</si>
  <si>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</si>
  <si>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</si>
  <si>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</si>
  <si>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</si>
  <si>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</si>
  <si>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</si>
  <si>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</si>
  <si>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</si>
  <si>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</si>
  <si>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</si>
  <si>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</si>
  <si>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</si>
  <si>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</si>
  <si>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</si>
  <si>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</si>
  <si>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</si>
  <si>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</si>
  <si>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</si>
  <si>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</si>
  <si>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</si>
  <si>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</si>
  <si>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</si>
  <si>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</si>
  <si>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</si>
  <si>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</si>
  <si>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</si>
  <si>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</si>
  <si>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</si>
  <si>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</si>
  <si>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</si>
  <si>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</si>
  <si>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</si>
  <si>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</si>
  <si>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</si>
  <si>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</si>
  <si>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</si>
  <si>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</si>
  <si>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</si>
  <si>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</si>
  <si>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</si>
  <si>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</si>
  <si>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</si>
  <si>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</si>
  <si>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</si>
  <si>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</si>
  <si>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</si>
  <si>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</si>
  <si>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</si>
  <si>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</si>
  <si>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</si>
  <si>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</si>
  <si>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</si>
  <si>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</si>
  <si>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</si>
  <si>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</si>
  <si>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</si>
  <si>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</si>
  <si>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</si>
  <si>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</si>
  <si>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</si>
  <si>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</si>
  <si>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</si>
  <si>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</si>
  <si>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</si>
  <si>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</si>
  <si>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</si>
  <si>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</si>
  <si>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</si>
  <si>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</si>
  <si>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</si>
  <si>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</si>
  <si>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</si>
  <si>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</si>
  <si>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</si>
  <si>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</si>
  <si>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</si>
  <si>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</si>
  <si>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</si>
  <si>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</si>
  <si>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</si>
  <si>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</si>
  <si>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</si>
  <si>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</si>
  <si>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</si>
  <si>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</si>
  <si>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</si>
  <si>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</si>
  <si>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</si>
  <si>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</si>
  <si>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</si>
  <si>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</si>
  <si>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</si>
  <si>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</si>
  <si>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</si>
  <si>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</si>
  <si>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</si>
  <si>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</si>
  <si>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</si>
  <si>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</si>
  <si>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</si>
  <si>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</si>
  <si>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</si>
  <si>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</si>
  <si>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</si>
  <si>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</si>
  <si>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</si>
  <si>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</si>
  <si>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</si>
  <si>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</si>
  <si>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</si>
  <si>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</si>
  <si>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</si>
  <si>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</si>
  <si>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</si>
  <si>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</si>
  <si>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</si>
  <si>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</si>
  <si>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</si>
  <si>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</si>
  <si>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</si>
  <si>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</si>
  <si>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</si>
  <si>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</si>
  <si>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</si>
  <si>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</si>
  <si>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</si>
  <si>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</si>
  <si>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</si>
  <si>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</si>
  <si>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</si>
  <si>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</si>
  <si>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</si>
  <si>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</si>
  <si>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</si>
  <si>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</si>
  <si>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</si>
  <si>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</si>
  <si>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</si>
  <si>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</si>
  <si>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</si>
  <si>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</si>
  <si>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</si>
  <si>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</si>
  <si>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</si>
  <si>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</si>
  <si>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</si>
  <si>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</si>
  <si>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</si>
  <si>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</si>
  <si>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</si>
  <si>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</si>
  <si>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</si>
  <si>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</si>
  <si>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</si>
  <si>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</si>
  <si>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</si>
  <si>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</si>
  <si>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</si>
  <si>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</si>
  <si>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</si>
  <si>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</si>
  <si>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</si>
  <si>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</si>
  <si>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</si>
  <si>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</si>
  <si>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</si>
  <si>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</si>
  <si>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</si>
  <si>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</si>
  <si>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</si>
  <si>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</si>
  <si>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</si>
  <si>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</si>
  <si>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</si>
  <si>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</si>
  <si>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</si>
  <si>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</si>
  <si>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</si>
  <si>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</si>
  <si>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</si>
  <si>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</si>
  <si>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</si>
  <si>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</si>
  <si>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</si>
  <si>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</si>
  <si>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</si>
  <si>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</si>
  <si>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</si>
  <si>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</si>
  <si>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</si>
  <si>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</si>
  <si>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</si>
  <si>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</si>
  <si>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</si>
  <si>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</si>
  <si>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</si>
  <si>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</si>
  <si>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</si>
  <si>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</si>
  <si>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</si>
  <si>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</si>
  <si>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</si>
  <si>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</si>
  <si>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</si>
  <si>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</si>
  <si>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</si>
  <si>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</si>
  <si>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</si>
  <si>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</si>
  <si>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</si>
  <si>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</si>
  <si>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</si>
  <si>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</si>
  <si>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</si>
  <si>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</si>
  <si>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</si>
  <si>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</si>
  <si>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</si>
  <si>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</si>
  <si>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</si>
  <si>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</si>
  <si>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</si>
  <si>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</si>
  <si>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</si>
  <si>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</si>
  <si>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</si>
  <si>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</si>
  <si>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</si>
  <si>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</si>
  <si>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</si>
  <si>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</si>
  <si>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</si>
  <si>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</si>
  <si>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</si>
  <si>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</si>
  <si>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</si>
  <si>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</si>
  <si>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</si>
  <si>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</si>
  <si>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</si>
  <si>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</si>
  <si>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</si>
  <si>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</si>
  <si>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</si>
  <si>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</si>
  <si>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</si>
  <si>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</si>
  <si>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</si>
  <si>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</si>
  <si>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</si>
  <si>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</si>
  <si>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</si>
  <si>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</si>
  <si>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</si>
  <si>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</si>
  <si>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</si>
  <si>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</si>
  <si>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</si>
  <si>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</si>
  <si>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</si>
  <si>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</si>
  <si>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</si>
  <si>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</si>
  <si>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</si>
  <si>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</si>
  <si>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</si>
  <si>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</si>
  <si>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</si>
  <si>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</si>
  <si>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</si>
  <si>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</si>
  <si>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</si>
  <si>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</si>
  <si>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</si>
  <si>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</si>
  <si>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</si>
  <si>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</si>
  <si>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</si>
  <si>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</si>
  <si>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</si>
  <si>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</si>
  <si>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</si>
  <si>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</si>
  <si>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</si>
  <si>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</si>
  <si>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</si>
  <si>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</si>
  <si>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</si>
  <si>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</si>
  <si>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</si>
  <si>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</si>
  <si>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</si>
  <si>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</si>
  <si>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</si>
  <si>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</si>
  <si>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</si>
  <si>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</si>
  <si>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</si>
  <si>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</si>
  <si>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</si>
  <si>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</si>
  <si>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</si>
  <si>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</si>
  <si>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</si>
  <si>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</si>
  <si>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</si>
  <si>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</si>
  <si>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</si>
  <si>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</si>
  <si>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</si>
  <si>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</si>
  <si>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</si>
  <si>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</si>
  <si>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</si>
  <si>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</si>
  <si>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</si>
  <si>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</si>
  <si>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</si>
  <si>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</si>
  <si>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</si>
  <si>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</si>
  <si>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</si>
  <si>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</si>
  <si>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</si>
  <si>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</si>
  <si>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</si>
  <si>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</si>
  <si>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</si>
  <si>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</si>
  <si>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</si>
  <si>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</si>
  <si>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</si>
  <si>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</si>
  <si>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</si>
  <si>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</si>
  <si>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</si>
  <si>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</si>
  <si>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</si>
  <si>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</si>
  <si>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</si>
  <si>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</si>
  <si>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</si>
  <si>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</si>
  <si>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</si>
  <si>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</si>
  <si>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</si>
  <si>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</si>
  <si>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</si>
  <si>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</si>
  <si>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</si>
  <si>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</si>
  <si>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</si>
  <si>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</si>
  <si>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</si>
  <si>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</si>
  <si>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</si>
  <si>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</si>
  <si>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</si>
  <si>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</si>
  <si>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</si>
  <si>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</si>
  <si>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</si>
  <si>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</si>
  <si>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</si>
  <si>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</si>
  <si>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</si>
  <si>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</si>
  <si>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</si>
  <si>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</si>
  <si>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</si>
  <si>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</si>
  <si>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</si>
  <si>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</si>
  <si>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</si>
  <si>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</si>
  <si>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</si>
  <si>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</si>
  <si>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</si>
  <si>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</si>
  <si>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</si>
  <si>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</si>
  <si>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</si>
  <si>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</si>
  <si>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</si>
  <si>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</si>
  <si>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</si>
  <si>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</si>
  <si>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</si>
  <si>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</si>
  <si>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</si>
  <si>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</si>
  <si>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</si>
  <si>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</si>
  <si>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</si>
  <si>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</si>
  <si>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</si>
  <si>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</si>
  <si>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</si>
  <si>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</si>
  <si>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</si>
  <si>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</si>
  <si>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</si>
  <si>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</si>
  <si>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</si>
  <si>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</si>
  <si>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</si>
  <si>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</si>
  <si>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</si>
  <si>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</si>
  <si>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</si>
  <si>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</si>
  <si>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</si>
  <si>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</si>
  <si>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</si>
  <si>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</si>
  <si>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</si>
  <si>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</si>
  <si>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</si>
  <si>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</si>
  <si>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</si>
  <si>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</si>
  <si>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</si>
  <si>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</si>
  <si>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</si>
  <si>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</si>
  <si>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</si>
  <si>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</si>
  <si>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</si>
  <si>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</si>
  <si>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</si>
  <si>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</si>
  <si>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</si>
  <si>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</si>
  <si>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</si>
  <si>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</si>
  <si>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</si>
  <si>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</si>
  <si>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</si>
  <si>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</si>
  <si>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</si>
  <si>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</si>
  <si>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</si>
  <si>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</si>
  <si>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</si>
  <si>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</si>
  <si>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</si>
  <si>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</si>
  <si>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</si>
  <si>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</si>
  <si>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</si>
  <si>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</si>
  <si>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</si>
  <si>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</si>
  <si>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</si>
  <si>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</si>
  <si>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</si>
  <si>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</si>
  <si>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</si>
  <si>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</si>
  <si>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</si>
  <si>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</si>
  <si>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</si>
  <si>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</si>
  <si>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</si>
  <si>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</si>
  <si>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</si>
  <si>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</si>
  <si>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</si>
  <si>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</si>
  <si>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</si>
  <si>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</si>
  <si>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</si>
  <si>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</si>
  <si>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</si>
  <si>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</si>
  <si>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</si>
  <si>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</si>
  <si>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</si>
  <si>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</si>
  <si>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</si>
  <si>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</si>
  <si>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</si>
  <si>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</si>
  <si>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</si>
  <si>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</si>
  <si>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</si>
  <si>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</si>
  <si>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</si>
  <si>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</si>
  <si>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</si>
  <si>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</si>
  <si>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</si>
  <si>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</si>
  <si>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</si>
  <si>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</si>
  <si>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</si>
  <si>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</si>
  <si>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</si>
  <si>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</si>
  <si>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</si>
  <si>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</si>
  <si>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</si>
  <si>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</si>
  <si>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</si>
  <si>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</si>
  <si>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</si>
  <si>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</si>
  <si>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</si>
  <si>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</si>
  <si>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</si>
  <si>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</si>
  <si>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</si>
  <si>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</si>
  <si>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</si>
  <si>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</si>
  <si>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</si>
  <si>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</si>
  <si>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</si>
  <si>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</si>
  <si>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</si>
  <si>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</si>
  <si>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</si>
  <si>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</si>
  <si>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</si>
  <si>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</si>
  <si>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</si>
  <si>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</si>
  <si>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</si>
  <si>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</si>
  <si>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</si>
  <si>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</si>
  <si>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</si>
  <si>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</si>
  <si>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</si>
  <si>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</si>
  <si>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</si>
  <si>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</si>
  <si>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</si>
  <si>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</si>
  <si>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</si>
  <si>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</si>
  <si>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</si>
  <si>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</si>
  <si>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</si>
  <si>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</si>
  <si>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</si>
  <si>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</si>
  <si>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</si>
  <si>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</si>
  <si>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</si>
  <si>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</si>
  <si>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</si>
  <si>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</si>
  <si>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</si>
  <si>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</si>
  <si>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</si>
  <si>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</si>
  <si>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</si>
  <si>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</si>
  <si>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</si>
  <si>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</si>
  <si>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</si>
  <si>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</si>
  <si>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</si>
  <si>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</si>
  <si>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</si>
  <si>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</si>
  <si>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</si>
  <si>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</si>
  <si>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</si>
  <si>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</si>
  <si>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</si>
  <si>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</si>
  <si>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</si>
  <si>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</si>
  <si>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</si>
  <si>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</si>
  <si>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</si>
  <si>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</si>
  <si>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</si>
  <si>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</si>
  <si>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</si>
  <si>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</si>
  <si>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</si>
  <si>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</si>
  <si>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</si>
  <si>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</si>
  <si>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</si>
  <si>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</si>
  <si>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</si>
  <si>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</si>
  <si>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</si>
  <si>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</si>
  <si>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</si>
  <si>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</si>
  <si>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</si>
  <si>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</si>
  <si>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</si>
  <si>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</si>
  <si>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</si>
  <si>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</si>
  <si>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</si>
  <si>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</si>
  <si>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</si>
  <si>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</si>
  <si>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</si>
  <si>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</si>
  <si>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</si>
  <si>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</si>
  <si>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</si>
  <si>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</si>
  <si>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</si>
  <si>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</si>
  <si>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</si>
  <si>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</si>
  <si>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</si>
  <si>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</si>
  <si>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</si>
  <si>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</si>
  <si>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</si>
  <si>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</si>
  <si>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</si>
  <si>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</si>
  <si>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</si>
  <si>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</si>
  <si>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</si>
  <si>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</si>
  <si>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</si>
  <si>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</si>
  <si>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</si>
  <si>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</si>
  <si>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</si>
  <si>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</si>
  <si>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</si>
  <si>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</si>
  <si>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</si>
  <si>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</si>
  <si>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</si>
  <si>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</si>
  <si>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</si>
  <si>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</si>
  <si>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</si>
  <si>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</si>
  <si>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</si>
  <si>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</si>
  <si>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</si>
  <si>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</si>
  <si>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</si>
  <si>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</si>
  <si>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</si>
  <si>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</si>
  <si>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</si>
  <si>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</si>
  <si>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</si>
  <si>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</si>
  <si>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</si>
  <si>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</si>
  <si>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</si>
  <si>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</si>
  <si>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</si>
  <si>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</si>
  <si>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</si>
  <si>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</si>
  <si>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</si>
  <si>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</si>
  <si>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</si>
  <si>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</si>
  <si>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</si>
  <si>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</si>
  <si>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</si>
  <si>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</si>
  <si>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</si>
  <si>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</si>
  <si>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</si>
  <si>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</si>
  <si>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</si>
  <si>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</si>
  <si>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</si>
  <si>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</si>
  <si>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</si>
  <si>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</si>
  <si>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</si>
  <si>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</si>
  <si>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</si>
  <si>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</si>
  <si>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</si>
  <si>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</si>
  <si>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</si>
  <si>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</si>
  <si>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</si>
  <si>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</si>
  <si>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</si>
  <si>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</si>
  <si>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</si>
  <si>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</si>
  <si>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</si>
  <si>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</si>
  <si>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</si>
  <si>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</si>
  <si>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</si>
  <si>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</si>
  <si>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</si>
  <si>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</si>
  <si>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</si>
  <si>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</si>
  <si>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</si>
  <si>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</si>
  <si>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</si>
  <si>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</si>
  <si>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</si>
  <si>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</si>
  <si>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</si>
  <si>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</si>
  <si>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</si>
  <si>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</si>
  <si>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</si>
  <si>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</si>
  <si>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</si>
  <si>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</si>
  <si>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</si>
  <si>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</si>
  <si>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</si>
  <si>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</si>
  <si>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</si>
  <si>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</si>
  <si>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</si>
  <si>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</si>
  <si>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</si>
  <si>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</si>
  <si>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</si>
  <si>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</si>
  <si>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</si>
  <si>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</si>
  <si>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</si>
  <si>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</si>
  <si>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</si>
  <si>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</si>
  <si>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</si>
  <si>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</si>
  <si>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</si>
  <si>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</si>
  <si>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</si>
  <si>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</si>
  <si>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</si>
  <si>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</si>
  <si>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</si>
  <si>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</si>
  <si>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</si>
  <si>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</si>
  <si>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</si>
  <si>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</si>
  <si>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</si>
  <si>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</si>
  <si>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</si>
  <si>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</si>
  <si>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</si>
  <si>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</si>
  <si>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</si>
  <si>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</si>
  <si>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</si>
  <si>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</si>
  <si>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</si>
  <si>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</si>
  <si>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</si>
  <si>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</si>
  <si>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</si>
  <si>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</si>
  <si>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</si>
  <si>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</si>
  <si>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</si>
  <si>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</si>
  <si>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</si>
  <si>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</si>
  <si>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</si>
  <si>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</si>
  <si>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</si>
  <si>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</si>
  <si>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</si>
  <si>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</si>
  <si>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</si>
  <si>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</si>
  <si>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</si>
  <si>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</si>
  <si>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</si>
  <si>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</si>
  <si>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</si>
  <si>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</si>
  <si>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</si>
  <si>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</si>
  <si>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</si>
  <si>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</si>
  <si>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</si>
  <si>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</si>
  <si>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</si>
  <si>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</si>
  <si>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</si>
  <si>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</si>
  <si>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</si>
  <si>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</si>
  <si>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</si>
  <si>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</si>
  <si>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</si>
  <si>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</si>
  <si>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</si>
  <si>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</si>
  <si>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</si>
  <si>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</si>
  <si>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</si>
  <si>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</si>
  <si>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</si>
  <si>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</si>
  <si>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</si>
  <si>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</si>
  <si>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</si>
  <si>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</si>
  <si>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</si>
  <si>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</si>
  <si>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</si>
  <si>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</si>
  <si>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</si>
  <si>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</si>
  <si>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</si>
  <si>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</si>
  <si>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</si>
  <si>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</si>
  <si>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</si>
  <si>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</si>
  <si>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</si>
  <si>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</si>
  <si>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</si>
  <si>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</si>
  <si>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</si>
  <si>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</si>
  <si>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</si>
  <si>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</si>
  <si>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</si>
  <si>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</si>
  <si>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</si>
  <si>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</si>
  <si>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</si>
  <si>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</si>
  <si>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</si>
  <si>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</si>
  <si>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</si>
  <si>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</si>
  <si>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</si>
  <si>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</si>
  <si>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</si>
  <si>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</si>
  <si>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</si>
  <si>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</si>
  <si>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</si>
  <si>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</si>
  <si>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</si>
  <si>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</si>
  <si>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</si>
  <si>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</si>
  <si>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</si>
  <si>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</si>
  <si>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</si>
  <si>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</si>
  <si>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</si>
  <si>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</si>
  <si>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</si>
  <si>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</si>
  <si>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</si>
  <si>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</si>
  <si>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</si>
  <si>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</si>
  <si>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</si>
  <si>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</si>
  <si>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</si>
  <si>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</si>
  <si>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</si>
  <si>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</si>
  <si>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</si>
  <si>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</si>
  <si>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</si>
  <si>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</si>
  <si>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</si>
  <si>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</si>
  <si>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</si>
  <si>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</si>
  <si>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</si>
  <si>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</si>
  <si>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</si>
  <si>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</si>
  <si>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</si>
  <si>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</si>
  <si>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</si>
  <si>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</si>
  <si>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</si>
  <si>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</si>
  <si>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</si>
  <si>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</si>
  <si>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</si>
  <si>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</si>
  <si>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</si>
  <si>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</si>
  <si>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</si>
  <si>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</si>
  <si>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</si>
  <si>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</si>
  <si>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</si>
  <si>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</si>
  <si>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</si>
  <si>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</si>
  <si>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</si>
  <si>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</si>
  <si>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</si>
  <si>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</si>
  <si>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</si>
  <si>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</si>
  <si>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</si>
  <si>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</si>
  <si>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</si>
  <si>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</si>
  <si>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</si>
  <si>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</si>
  <si>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</si>
  <si>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</si>
  <si>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</si>
  <si>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</si>
  <si>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</si>
  <si>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</si>
  <si>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</si>
  <si>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</si>
  <si>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</si>
  <si>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</si>
  <si>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</si>
  <si>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</si>
  <si>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</si>
  <si>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</si>
  <si>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</si>
  <si>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</si>
  <si>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</si>
  <si>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</si>
  <si>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</si>
  <si>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</si>
  <si>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</si>
  <si>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</si>
  <si>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</si>
  <si>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</si>
  <si>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</si>
  <si>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</si>
  <si>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</si>
  <si>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</si>
  <si>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</si>
  <si>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</si>
  <si>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</si>
  <si>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</si>
  <si>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</si>
  <si>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</si>
  <si>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</si>
  <si>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</si>
  <si>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</si>
  <si>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</si>
  <si>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</si>
  <si>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</si>
  <si>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</si>
  <si>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</si>
  <si>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</si>
  <si>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</si>
  <si>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</si>
  <si>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</si>
  <si>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</si>
  <si>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</si>
  <si>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</si>
  <si>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</si>
  <si>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</si>
  <si>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</si>
  <si>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</si>
  <si>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</si>
  <si>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</si>
  <si>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</si>
  <si>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</si>
  <si>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</si>
  <si>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</si>
  <si>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</si>
  <si>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</si>
  <si>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</si>
  <si>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</si>
  <si>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</si>
  <si>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</si>
  <si>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</si>
  <si>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</si>
  <si>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</si>
  <si>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</si>
  <si>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</si>
  <si>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</si>
  <si>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</si>
  <si>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</si>
  <si>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</si>
  <si>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</si>
  <si>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</si>
  <si>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</si>
  <si>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</si>
  <si>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</si>
  <si>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</si>
  <si>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</si>
  <si>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</si>
  <si>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</si>
  <si>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</si>
  <si>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</si>
  <si>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</si>
  <si>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</si>
  <si>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</si>
  <si>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</si>
  <si>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</si>
  <si>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</si>
  <si>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</si>
  <si>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</si>
  <si>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</si>
  <si>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</si>
  <si>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</si>
  <si>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</si>
  <si>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</si>
  <si>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</si>
  <si>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</si>
  <si>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</si>
  <si>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</si>
  <si>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</si>
  <si>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</si>
  <si>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</si>
  <si>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</si>
  <si>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</si>
  <si>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</si>
  <si>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</si>
  <si>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</si>
  <si>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</si>
  <si>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</si>
  <si>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</si>
  <si>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</si>
  <si>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</si>
  <si>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</si>
  <si>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</si>
  <si>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</si>
  <si>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</si>
  <si>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</si>
  <si>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</si>
  <si>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</si>
  <si>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</si>
  <si>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</si>
  <si>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</si>
  <si>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</si>
  <si>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</si>
  <si>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</si>
  <si>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</si>
  <si>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</si>
  <si>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</si>
  <si>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</si>
  <si>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</si>
  <si>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</si>
  <si>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</si>
  <si>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</si>
  <si>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</si>
  <si>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</si>
  <si>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</si>
  <si>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</si>
  <si>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</si>
  <si>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</si>
  <si>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</si>
  <si>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</si>
  <si>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</si>
  <si>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</si>
  <si>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</si>
  <si>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</si>
  <si>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</si>
  <si>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</si>
  <si>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</si>
  <si>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</si>
  <si>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</si>
  <si>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</si>
  <si>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</si>
  <si>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</si>
  <si>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</si>
  <si>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</si>
  <si>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</si>
  <si>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</si>
  <si>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</si>
  <si>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</si>
  <si>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</si>
  <si>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</si>
  <si>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</si>
  <si>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</si>
  <si>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</si>
  <si>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</si>
  <si>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</si>
  <si>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</si>
  <si>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</si>
  <si>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</si>
  <si>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</si>
  <si>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</si>
  <si>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</si>
  <si>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</si>
  <si>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</si>
  <si>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</si>
  <si>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</si>
  <si>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</si>
  <si>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</si>
  <si>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</si>
  <si>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</si>
  <si>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</si>
  <si>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</si>
  <si>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</si>
  <si>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</si>
  <si>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</si>
  <si>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</si>
  <si>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</si>
  <si>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</si>
  <si>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</si>
  <si>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</si>
  <si>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</si>
  <si>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</si>
  <si>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</si>
  <si>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</si>
  <si>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</si>
  <si>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</si>
  <si>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</si>
  <si>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</si>
  <si>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</si>
  <si>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</si>
  <si>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</si>
  <si>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</si>
  <si>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</si>
  <si>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</si>
  <si>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</si>
  <si>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</si>
  <si>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</si>
  <si>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</si>
  <si>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</si>
  <si>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</si>
  <si>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</si>
  <si>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</si>
  <si>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</si>
  <si>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</si>
  <si>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</si>
  <si>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</si>
  <si>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</si>
  <si>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</si>
  <si>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</si>
  <si>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</si>
  <si>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</si>
  <si>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</si>
  <si>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</si>
  <si>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</si>
  <si>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</si>
  <si>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</si>
  <si>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</si>
  <si>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</si>
  <si>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</si>
  <si>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</si>
  <si>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</si>
  <si>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</si>
  <si>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</si>
  <si>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</si>
  <si>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</si>
  <si>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</si>
  <si>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</si>
  <si>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</si>
  <si>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</si>
  <si>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</si>
  <si>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</si>
  <si>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</si>
  <si>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</si>
  <si>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</si>
  <si>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</si>
  <si>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</si>
  <si>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</si>
  <si>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</si>
  <si>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</si>
  <si>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</si>
  <si>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</si>
  <si>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</si>
  <si>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</si>
  <si>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</si>
  <si>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</si>
  <si>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</si>
  <si>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</si>
  <si>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</si>
  <si>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</si>
  <si>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</si>
  <si>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</si>
  <si>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</si>
  <si>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</si>
  <si>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</si>
  <si>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</si>
  <si>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</si>
  <si>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</si>
  <si>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</si>
  <si>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</si>
  <si>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</si>
  <si>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</si>
  <si>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</si>
  <si>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</si>
  <si>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</si>
  <si>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</si>
  <si>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</si>
  <si>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</si>
  <si>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</si>
  <si>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</si>
  <si>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</si>
  <si>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</si>
  <si>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</si>
  <si>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</si>
  <si>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</si>
  <si>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</si>
  <si>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</si>
  <si>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</si>
  <si>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</si>
  <si>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</si>
  <si>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</si>
  <si>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</si>
  <si>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</si>
  <si>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</si>
  <si>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</si>
  <si>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</si>
  <si>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</si>
  <si>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</si>
  <si>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</si>
  <si>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</si>
  <si>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</si>
  <si>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</si>
  <si>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</si>
  <si>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</si>
  <si>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</si>
  <si>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</si>
  <si>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</si>
  <si>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</si>
  <si>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</si>
  <si>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</si>
  <si>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</si>
  <si>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</si>
  <si>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</si>
  <si>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</si>
  <si>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</si>
  <si>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</si>
  <si>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</si>
  <si>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</si>
  <si>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</si>
  <si>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</si>
  <si>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</si>
  <si>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</si>
  <si>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</si>
  <si>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</si>
  <si>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</si>
  <si>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</si>
  <si>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</si>
  <si>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</si>
  <si>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</si>
  <si>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</si>
  <si>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</si>
  <si>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</si>
  <si>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</si>
  <si>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</si>
  <si>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</si>
  <si>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</si>
  <si>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</si>
  <si>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</si>
  <si>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</si>
  <si>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</si>
  <si>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</si>
  <si>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</si>
  <si>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</si>
  <si>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</si>
  <si>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</si>
  <si>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</si>
  <si>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</si>
  <si>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</si>
  <si>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</si>
  <si>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</si>
  <si>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</si>
  <si>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</si>
  <si>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</si>
  <si>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</si>
  <si>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</si>
  <si>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</si>
  <si>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</si>
  <si>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</si>
  <si>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</si>
  <si>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</si>
  <si>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</si>
  <si>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</si>
  <si>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</si>
  <si>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</si>
  <si>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</si>
  <si>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</si>
  <si>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</si>
  <si>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</si>
  <si>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</si>
  <si>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</si>
  <si>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</si>
  <si>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</si>
  <si>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</si>
  <si>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</si>
  <si>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</si>
  <si>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</si>
  <si>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</si>
  <si>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</si>
  <si>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</si>
  <si>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</si>
  <si>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</si>
  <si>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</si>
  <si>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</si>
  <si>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</si>
  <si>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</si>
  <si>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</si>
  <si>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</si>
  <si>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</si>
  <si>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</si>
  <si>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</si>
  <si>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</si>
  <si>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</si>
  <si>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</si>
  <si>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</si>
  <si>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</si>
  <si>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</si>
  <si>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</si>
  <si>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</si>
  <si>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</si>
  <si>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</si>
  <si>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</si>
  <si>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</si>
  <si>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</si>
  <si>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</si>
  <si>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</si>
  <si>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</si>
  <si>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</si>
  <si>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</si>
  <si>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</si>
  <si>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</si>
  <si>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</si>
  <si>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</si>
  <si>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</si>
  <si>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</si>
  <si>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</si>
  <si>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</si>
  <si>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</si>
  <si>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</si>
  <si>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</si>
  <si>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</si>
  <si>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</si>
  <si>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</si>
  <si>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</si>
  <si>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</si>
  <si>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</si>
  <si>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</si>
  <si>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</si>
  <si>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</si>
  <si>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</si>
  <si>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</si>
  <si>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</si>
  <si>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</si>
  <si>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</si>
  <si>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</si>
  <si>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</si>
  <si>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</si>
  <si>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</si>
  <si>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</si>
  <si>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</si>
  <si>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</si>
  <si>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</si>
  <si>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</si>
  <si>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</si>
  <si>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</si>
  <si>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</si>
  <si>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</si>
  <si>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</si>
  <si>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</si>
  <si>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</si>
  <si>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</si>
  <si>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</si>
  <si>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</si>
  <si>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</si>
  <si>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</si>
  <si>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</si>
  <si>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</si>
  <si>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</si>
  <si>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</si>
  <si>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</si>
  <si>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</si>
  <si>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</si>
  <si>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</si>
  <si>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</si>
  <si>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</si>
  <si>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</si>
  <si>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</si>
  <si>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</si>
  <si>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</si>
  <si>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</si>
  <si>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</si>
  <si>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</si>
  <si>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</si>
  <si>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</si>
  <si>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</si>
  <si>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</si>
  <si>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</si>
  <si>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</si>
  <si>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</si>
  <si>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</si>
  <si>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</si>
  <si>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</si>
  <si>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</si>
  <si>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</si>
  <si>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</si>
  <si>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</si>
  <si>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</si>
  <si>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</si>
  <si>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</si>
  <si>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</si>
  <si>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</si>
  <si>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</si>
  <si>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</si>
  <si>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</si>
  <si>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</si>
  <si>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</si>
  <si>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</si>
  <si>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</si>
  <si>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</si>
  <si>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</si>
  <si>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</si>
  <si>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</si>
  <si>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</si>
  <si>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</si>
  <si>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</si>
  <si>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</si>
  <si>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</si>
  <si>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</si>
  <si>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</si>
  <si>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</si>
  <si>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</si>
  <si>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</si>
  <si>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</si>
  <si>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</si>
  <si>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</si>
  <si>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</si>
  <si>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</si>
  <si>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</si>
  <si>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</si>
  <si>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</si>
  <si>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</si>
  <si>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</si>
  <si>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</si>
  <si>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</si>
  <si>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</si>
  <si>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</si>
  <si>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</si>
  <si>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</si>
  <si>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</si>
  <si>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</si>
  <si>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</si>
  <si>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</si>
  <si>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</si>
  <si>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</si>
  <si>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</si>
  <si>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</si>
  <si>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</si>
  <si>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</si>
  <si>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</si>
  <si>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</si>
  <si>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</si>
  <si>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</si>
  <si>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</si>
  <si>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</si>
  <si>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</si>
  <si>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</si>
  <si>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</si>
  <si>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</si>
  <si>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</si>
  <si>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</si>
  <si>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</si>
  <si>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</si>
  <si>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</si>
  <si>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</si>
  <si>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</si>
  <si>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</si>
  <si>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</si>
  <si>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</si>
  <si>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</si>
  <si>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</si>
  <si>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</si>
  <si>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</si>
  <si>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</si>
  <si>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</si>
  <si>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</si>
  <si>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</si>
  <si>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</si>
  <si>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</si>
  <si>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</si>
  <si>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</si>
  <si>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</si>
  <si>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</si>
  <si>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</si>
  <si>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</si>
  <si>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</si>
  <si>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</si>
  <si>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</si>
  <si>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</si>
  <si>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</si>
  <si>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</si>
  <si>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</si>
  <si>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</si>
  <si>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</si>
  <si>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</si>
  <si>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</si>
  <si>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</si>
  <si>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</si>
  <si>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</si>
  <si>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</si>
  <si>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</si>
  <si>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</si>
  <si>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</si>
  <si>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</si>
  <si>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</si>
  <si>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</si>
  <si>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</si>
  <si>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</si>
  <si>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</si>
  <si>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</si>
  <si>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</si>
  <si>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</si>
  <si>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</si>
  <si>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</si>
  <si>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</si>
  <si>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</si>
  <si>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</si>
  <si>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</si>
  <si>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</si>
  <si>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</si>
  <si>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</si>
  <si>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</si>
  <si>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</si>
  <si>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</si>
  <si>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</si>
  <si>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</si>
  <si>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</si>
  <si>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</si>
  <si>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</si>
  <si>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</si>
  <si>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</si>
  <si>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</si>
  <si>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</si>
  <si>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</si>
  <si>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</si>
  <si>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</si>
  <si>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</si>
  <si>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</si>
  <si>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</si>
  <si>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</si>
  <si>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</si>
  <si>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</si>
  <si>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</si>
  <si>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</si>
  <si>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</si>
  <si>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</si>
  <si>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</si>
  <si>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</si>
  <si>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</si>
  <si>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</si>
  <si>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</si>
  <si>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</si>
  <si>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</si>
  <si>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</si>
  <si>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</si>
  <si>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</si>
  <si>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</si>
  <si>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</si>
  <si>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</si>
  <si>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</si>
  <si>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</si>
  <si>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</si>
  <si>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</si>
  <si>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</si>
  <si>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</si>
  <si>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</si>
  <si>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</si>
  <si>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</si>
  <si>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</si>
  <si>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</si>
  <si>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</si>
  <si>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</si>
  <si>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</si>
  <si>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</si>
  <si>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</si>
  <si>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</si>
  <si>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</si>
  <si>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</si>
  <si>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</si>
  <si>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</si>
  <si>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</si>
  <si>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</si>
  <si>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</si>
  <si>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</si>
  <si>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</si>
  <si>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</si>
  <si>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</si>
  <si>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</si>
  <si>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</si>
  <si>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</si>
  <si>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</si>
  <si>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</si>
  <si>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</si>
  <si>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</si>
  <si>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</si>
  <si>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</si>
  <si>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</si>
  <si>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</si>
  <si>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</si>
  <si>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</si>
  <si>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</si>
  <si>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</si>
  <si>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</si>
  <si>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</si>
  <si>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</si>
  <si>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</si>
  <si>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</si>
  <si>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</si>
  <si>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</si>
  <si>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</si>
  <si>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</si>
  <si>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</si>
  <si>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</si>
  <si>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</si>
  <si>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</si>
  <si>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</si>
  <si>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</si>
  <si>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</si>
  <si>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</si>
  <si>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</si>
  <si>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</si>
  <si>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</si>
  <si>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</si>
  <si>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</si>
  <si>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</si>
  <si>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</si>
  <si>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</si>
  <si>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</si>
  <si>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</si>
  <si>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</si>
  <si>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</si>
  <si>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</si>
  <si>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</si>
  <si>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</si>
  <si>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</si>
  <si>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</si>
  <si>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</si>
  <si>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</si>
  <si>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</si>
  <si>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</si>
  <si>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</si>
  <si>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</si>
  <si>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</si>
  <si>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</si>
  <si>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</si>
  <si>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</si>
  <si>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</si>
  <si>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</si>
  <si>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</si>
  <si>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</si>
  <si>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</si>
  <si>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</si>
  <si>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</si>
  <si>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</si>
  <si>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</si>
  <si>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</si>
  <si>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</si>
  <si>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</si>
  <si>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</si>
  <si>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</si>
  <si>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</si>
  <si>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</si>
  <si>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</si>
  <si>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</si>
  <si>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</si>
  <si>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</si>
  <si>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</si>
  <si>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</si>
  <si>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</si>
  <si>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</si>
  <si>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</si>
  <si>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</si>
  <si>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</si>
  <si>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</si>
  <si>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</si>
  <si>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</si>
  <si>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</si>
  <si>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</si>
  <si>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</si>
  <si>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</si>
  <si>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</si>
  <si>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</si>
  <si>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</si>
  <si>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</si>
  <si>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</si>
  <si>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</si>
  <si>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</si>
  <si>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</si>
  <si>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</si>
  <si>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</si>
  <si>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</si>
  <si>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</si>
  <si>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</si>
  <si>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</si>
  <si>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</si>
  <si>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</si>
  <si>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</si>
  <si>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</si>
  <si>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</si>
  <si>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</si>
  <si>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</si>
  <si>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</si>
  <si>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</si>
  <si>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</si>
  <si>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</si>
  <si>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</si>
  <si>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</si>
  <si>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</si>
  <si>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</si>
  <si>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</si>
  <si>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</si>
  <si>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</si>
  <si>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</si>
  <si>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</si>
  <si>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</si>
  <si>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</si>
  <si>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</si>
  <si>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</si>
  <si>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</si>
  <si>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</si>
  <si>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</si>
  <si>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</si>
  <si>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</si>
  <si>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</si>
  <si>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</si>
  <si>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</si>
  <si>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</si>
  <si>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</si>
  <si>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</si>
  <si>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</si>
  <si>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</si>
  <si>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</si>
  <si>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</si>
  <si>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</si>
  <si>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</si>
  <si>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</si>
  <si>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</si>
  <si>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</si>
  <si>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</si>
  <si>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</si>
  <si>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</si>
  <si>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</si>
  <si>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</si>
  <si>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</si>
  <si>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</si>
  <si>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</si>
  <si>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</si>
  <si>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</si>
  <si>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</si>
  <si>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</si>
  <si>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</si>
  <si>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</si>
  <si>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</si>
  <si>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</si>
  <si>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</si>
  <si>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</si>
  <si>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</si>
  <si>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</si>
  <si>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</si>
  <si>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</si>
  <si>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</si>
  <si>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</si>
  <si>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</si>
  <si>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</si>
  <si>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</si>
  <si>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</si>
  <si>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</si>
  <si>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</si>
  <si>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</si>
  <si>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</si>
  <si>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</si>
  <si>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</si>
  <si>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</si>
  <si>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</si>
  <si>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</si>
  <si>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</si>
  <si>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</si>
  <si>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</si>
  <si>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</si>
  <si>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</si>
  <si>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</si>
  <si>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</si>
  <si>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</si>
  <si>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</si>
  <si>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</si>
  <si>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</si>
  <si>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</si>
  <si>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</si>
  <si>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</si>
  <si>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</si>
  <si>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</si>
  <si>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</si>
  <si>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</si>
  <si>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</si>
  <si>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</si>
  <si>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</si>
  <si>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</si>
  <si>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</si>
  <si>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</si>
  <si>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</si>
  <si>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</si>
  <si>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</si>
  <si>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</si>
  <si>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</si>
  <si>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</si>
  <si>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</si>
  <si>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</si>
  <si>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</si>
  <si>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</si>
  <si>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</si>
  <si>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</si>
  <si>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</si>
  <si>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</si>
  <si>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</si>
  <si>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</si>
  <si>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</si>
  <si>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</si>
  <si>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</si>
  <si>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</si>
  <si>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</si>
  <si>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</si>
  <si>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</si>
  <si>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</si>
  <si>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</si>
  <si>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</si>
  <si>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</si>
  <si>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</si>
  <si>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</si>
  <si>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</si>
  <si>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</si>
  <si>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</si>
  <si>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</si>
  <si>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</si>
  <si>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</si>
  <si>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</si>
  <si>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</si>
  <si>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</si>
  <si>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</si>
  <si>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</si>
  <si>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</si>
  <si>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</si>
  <si>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</si>
  <si>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</si>
  <si>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</si>
  <si>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</si>
  <si>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</si>
  <si>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</si>
  <si>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</si>
  <si>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</si>
  <si>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</si>
  <si>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</si>
  <si>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</si>
  <si>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</si>
  <si>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</si>
  <si>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</si>
  <si>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</si>
  <si>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</si>
  <si>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</si>
  <si>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</si>
  <si>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</si>
  <si>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</si>
  <si>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</si>
  <si>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</si>
  <si>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</si>
  <si>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</si>
  <si>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</si>
  <si>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</si>
  <si>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</si>
  <si>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</si>
  <si>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</si>
  <si>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</si>
  <si>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</si>
  <si>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</si>
  <si>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</si>
  <si>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</si>
  <si>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</si>
  <si>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</si>
  <si>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</si>
  <si>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</si>
  <si>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</si>
  <si>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</si>
  <si>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</si>
  <si>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</si>
  <si>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</si>
  <si>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</si>
  <si>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</si>
  <si>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</si>
  <si>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</si>
  <si>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</si>
  <si>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</si>
  <si>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</si>
  <si>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</si>
  <si>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</si>
  <si>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</si>
  <si>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</si>
  <si>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</si>
  <si>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</si>
  <si>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</si>
  <si>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</si>
  <si>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</si>
  <si>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</si>
  <si>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</si>
  <si>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</si>
  <si>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</si>
  <si>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</si>
  <si>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</si>
  <si>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</si>
  <si>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</si>
  <si>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</si>
  <si>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</si>
  <si>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</si>
  <si>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</si>
  <si>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</si>
  <si>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</si>
  <si>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</si>
  <si>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</si>
  <si>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</si>
  <si>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</si>
  <si>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</si>
  <si>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</si>
  <si>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</si>
  <si>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</si>
  <si>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</si>
  <si>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</si>
  <si>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</si>
  <si>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</si>
  <si>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</si>
  <si>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</si>
  <si>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</si>
  <si>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</si>
  <si>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</si>
  <si>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</si>
  <si>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</si>
  <si>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</si>
  <si>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</si>
  <si>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</si>
  <si>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</si>
  <si>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</si>
  <si>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</si>
  <si>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</si>
  <si>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</si>
  <si>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</si>
  <si>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</si>
  <si>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</si>
  <si>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</si>
  <si>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</si>
  <si>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</si>
  <si>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</si>
  <si>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</si>
  <si>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</si>
  <si>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</si>
  <si>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</si>
  <si>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</si>
  <si>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</si>
  <si>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</si>
  <si>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</si>
  <si>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</si>
  <si>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</si>
  <si>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</si>
  <si>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</si>
  <si>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</si>
  <si>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</si>
  <si>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</si>
  <si>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</si>
  <si>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</si>
  <si>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</si>
  <si>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</si>
  <si>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</si>
  <si>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</si>
  <si>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</si>
  <si>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</si>
  <si>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</si>
  <si>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</si>
  <si>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</si>
  <si>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</si>
  <si>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</si>
  <si>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</si>
  <si>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</si>
  <si>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</si>
  <si>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</si>
  <si>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</si>
  <si>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</si>
  <si>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</si>
  <si>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</si>
  <si>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</si>
  <si>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</si>
  <si>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</si>
  <si>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</si>
  <si>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</si>
  <si>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</si>
  <si>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</si>
  <si>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</si>
  <si>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</si>
  <si>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</si>
  <si>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</si>
  <si>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</si>
  <si>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</si>
  <si>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</si>
  <si>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</si>
  <si>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</si>
  <si>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</si>
  <si>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</si>
  <si>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</si>
  <si>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</si>
  <si>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</si>
  <si>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</si>
  <si>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</si>
  <si>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</si>
  <si>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</si>
  <si>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</si>
  <si>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</si>
  <si>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</si>
  <si>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</si>
  <si>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</si>
  <si>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</si>
  <si>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</si>
  <si>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</si>
  <si>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</si>
  <si>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</si>
  <si>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</si>
  <si>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</si>
  <si>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</si>
  <si>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</si>
  <si>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</si>
  <si>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</si>
  <si>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</si>
  <si>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</si>
  <si>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</si>
  <si>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</si>
  <si>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</si>
  <si>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</si>
  <si>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</si>
  <si>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</si>
  <si>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</si>
  <si>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</si>
  <si>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</si>
  <si>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</si>
  <si>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</si>
  <si>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</si>
  <si>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</si>
  <si>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</si>
  <si>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</si>
  <si>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</si>
  <si>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</si>
  <si>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</si>
  <si>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</si>
  <si>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</si>
  <si>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</si>
  <si>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</si>
  <si>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</si>
  <si>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</si>
  <si>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</si>
  <si>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</si>
  <si>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</si>
  <si>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</si>
  <si>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</si>
  <si>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</si>
  <si>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</si>
  <si>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</si>
  <si>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</si>
  <si>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</si>
  <si>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</si>
  <si>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</si>
  <si>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</si>
  <si>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</si>
  <si>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</si>
  <si>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</si>
  <si>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</si>
  <si>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</si>
  <si>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</si>
  <si>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</si>
  <si>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</si>
  <si>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</si>
  <si>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</si>
  <si>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</si>
  <si>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</si>
  <si>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</si>
  <si>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</si>
  <si>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</si>
  <si>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</si>
  <si>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</si>
  <si>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</si>
  <si>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</si>
  <si>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</si>
  <si>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</si>
  <si>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</si>
  <si>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</si>
  <si>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</si>
  <si>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</si>
  <si>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</si>
  <si>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</si>
  <si>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</si>
  <si>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</si>
  <si>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</si>
  <si>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</si>
  <si>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</si>
  <si>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</si>
  <si>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</si>
  <si>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</si>
  <si>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</si>
  <si>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</si>
  <si>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</si>
  <si>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</si>
  <si>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</si>
  <si>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</si>
  <si>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</si>
  <si>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</si>
  <si>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</si>
  <si>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</si>
  <si>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</si>
  <si>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</si>
  <si>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</si>
  <si>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</si>
  <si>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</si>
  <si>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</si>
  <si>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</si>
  <si>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</si>
  <si>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</si>
  <si>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</si>
  <si>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</si>
  <si>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</si>
  <si>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</si>
  <si>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</si>
  <si>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</si>
  <si>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</si>
  <si>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</si>
  <si>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</si>
  <si>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</si>
  <si>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</si>
  <si>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</si>
  <si>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</si>
  <si>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</si>
  <si>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</si>
  <si>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</si>
  <si>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</si>
  <si>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</si>
  <si>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</si>
  <si>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</si>
  <si>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</si>
  <si>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</si>
  <si>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</si>
  <si>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</si>
  <si>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</si>
  <si>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</si>
  <si>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</si>
  <si>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</si>
  <si>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</si>
  <si>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</si>
  <si>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</si>
  <si>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</si>
  <si>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</si>
  <si>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</si>
  <si>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</si>
  <si>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</si>
  <si>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</si>
  <si>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</si>
  <si>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</si>
  <si>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</si>
  <si>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</si>
  <si>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</si>
  <si>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</si>
  <si>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</si>
  <si>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</si>
  <si>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</si>
  <si>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</si>
  <si>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</si>
  <si>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</si>
  <si>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</si>
  <si>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</si>
  <si>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</si>
  <si>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</si>
  <si>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</si>
  <si>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</si>
  <si>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</si>
  <si>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</si>
  <si>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</si>
  <si>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</si>
  <si>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</si>
  <si>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</si>
  <si>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</si>
  <si>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</si>
  <si>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</si>
  <si>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</si>
  <si>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</si>
  <si>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</si>
  <si>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</si>
  <si>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</si>
  <si>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</si>
  <si>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</si>
  <si>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</si>
  <si>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</si>
  <si>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</si>
  <si>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</si>
  <si>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</si>
  <si>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</si>
  <si>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</si>
  <si>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</si>
  <si>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</si>
  <si>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</si>
  <si>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</si>
  <si>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</si>
  <si>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</si>
  <si>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</si>
  <si>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</si>
  <si>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</si>
  <si>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</si>
  <si>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</si>
  <si>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</si>
  <si>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</si>
  <si>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</si>
  <si>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</si>
  <si>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</si>
  <si>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</si>
  <si>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</si>
  <si>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</si>
  <si>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</si>
  <si>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</si>
  <si>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</si>
  <si>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</si>
  <si>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</si>
  <si>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</si>
  <si>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</si>
  <si>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</si>
  <si>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</si>
  <si>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</si>
  <si>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</si>
  <si>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</si>
  <si>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</si>
  <si>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</si>
  <si>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</si>
  <si>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</si>
  <si>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</si>
  <si>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</si>
  <si>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</si>
  <si>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</si>
  <si>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</si>
  <si>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</si>
  <si>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</si>
  <si>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</si>
  <si>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</si>
  <si>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</si>
  <si>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</si>
  <si>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</si>
  <si>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</si>
  <si>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</si>
  <si>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</si>
  <si>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</si>
  <si>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</si>
  <si>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</si>
  <si>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</si>
  <si>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</si>
  <si>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</si>
  <si>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</si>
  <si>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</si>
  <si>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</si>
  <si>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</si>
  <si>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</si>
  <si>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</si>
  <si>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</si>
  <si>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</si>
  <si>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</si>
  <si>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</si>
  <si>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</si>
  <si>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</si>
  <si>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</si>
  <si>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</si>
  <si>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</si>
  <si>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</si>
  <si>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</si>
  <si>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</si>
  <si>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</si>
  <si>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</si>
  <si>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</si>
  <si>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</si>
  <si>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</si>
  <si>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</si>
  <si>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</si>
  <si>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</si>
  <si>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</si>
  <si>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</si>
  <si>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</si>
  <si>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</si>
  <si>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</si>
  <si>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</si>
  <si>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</si>
  <si>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</si>
  <si>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</si>
  <si>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</si>
  <si>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</si>
  <si>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</si>
  <si>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</si>
  <si>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</si>
  <si>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</si>
  <si>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</si>
  <si>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</si>
  <si>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</si>
  <si>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</si>
  <si>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</si>
  <si>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</si>
  <si>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</si>
  <si>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</si>
  <si>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</si>
  <si>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</si>
  <si>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</si>
  <si>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</si>
  <si>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</si>
  <si>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</si>
  <si>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</si>
  <si>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</si>
  <si>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</si>
  <si>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</si>
  <si>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</si>
  <si>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</si>
  <si>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</si>
  <si>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</si>
  <si>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</si>
  <si>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</si>
  <si>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</si>
  <si>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</si>
  <si>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</si>
  <si>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</si>
  <si>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</si>
  <si>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</si>
  <si>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</si>
  <si>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</si>
  <si>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</si>
  <si>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</si>
  <si>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</si>
  <si>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</si>
  <si>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</si>
  <si>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</si>
  <si>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</si>
  <si>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</si>
  <si>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</si>
  <si>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</si>
  <si>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</si>
  <si>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</si>
  <si>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</si>
  <si>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</si>
  <si>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</si>
  <si>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</si>
  <si>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</si>
  <si>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</si>
  <si>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</si>
  <si>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</si>
  <si>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</si>
  <si>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</si>
  <si>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</si>
  <si>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</si>
  <si>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</si>
  <si>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</si>
  <si>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</si>
  <si>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</si>
  <si>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</si>
  <si>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</si>
  <si>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</si>
  <si>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</si>
  <si>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</si>
  <si>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</si>
  <si>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</si>
  <si>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</si>
  <si>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</si>
  <si>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</si>
  <si>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</si>
  <si>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</si>
  <si>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</si>
  <si>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</si>
  <si>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</si>
  <si>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</si>
  <si>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</si>
  <si>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</si>
  <si>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</si>
  <si>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</si>
  <si>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</si>
  <si>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</si>
  <si>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</si>
  <si>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</si>
  <si>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</si>
  <si>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</si>
  <si>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</si>
  <si>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</si>
  <si>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</si>
  <si>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</si>
  <si>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</si>
  <si>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</si>
  <si>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</si>
  <si>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</si>
  <si>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</si>
  <si>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</si>
  <si>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</si>
  <si>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</si>
  <si>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</si>
  <si>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</si>
  <si>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</si>
  <si>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</si>
  <si>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</si>
  <si>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</si>
  <si>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</si>
  <si>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</si>
  <si>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</si>
  <si>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</si>
  <si>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</si>
  <si>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</si>
  <si>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</si>
  <si>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</si>
  <si>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</si>
  <si>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</si>
  <si>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</si>
  <si>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</si>
  <si>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</si>
  <si>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</si>
  <si>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</si>
  <si>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</si>
  <si>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</si>
  <si>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</si>
  <si>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</si>
  <si>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</si>
  <si>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</si>
  <si>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</si>
  <si>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</si>
  <si>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</si>
  <si>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</si>
  <si>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</si>
  <si>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</si>
  <si>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</si>
  <si>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</si>
  <si>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</si>
  <si>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</si>
  <si>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</si>
  <si>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</si>
  <si>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</si>
  <si>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</si>
  <si>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</si>
  <si>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</si>
  <si>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</si>
  <si>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</si>
  <si>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</si>
  <si>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</si>
  <si>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</si>
  <si>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</si>
  <si>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</si>
  <si>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</si>
  <si>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</si>
  <si>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</si>
  <si>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</si>
  <si>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</si>
  <si>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</si>
  <si>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</si>
  <si>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</si>
  <si>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</si>
  <si>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</si>
  <si>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</si>
  <si>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</si>
  <si>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</si>
  <si>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</si>
  <si>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</si>
  <si>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</si>
  <si>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</si>
  <si>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</si>
  <si>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</si>
  <si>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</si>
  <si>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</si>
  <si>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</si>
  <si>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</si>
  <si>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</si>
  <si>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</si>
  <si>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</si>
  <si>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</si>
  <si>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</si>
  <si>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</si>
  <si>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</si>
  <si>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</si>
  <si>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</si>
  <si>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</si>
  <si>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</si>
  <si>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</si>
  <si>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</si>
  <si>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</si>
  <si>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</si>
  <si>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</si>
  <si>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</si>
  <si>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</si>
  <si>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</si>
  <si>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</si>
  <si>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</si>
  <si>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</si>
  <si>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</si>
  <si>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</si>
  <si>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</si>
  <si>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</si>
  <si>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</si>
  <si>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</si>
  <si>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</si>
  <si>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</si>
  <si>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</si>
  <si>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</si>
  <si>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</si>
  <si>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</si>
  <si>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</si>
  <si>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</si>
  <si>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</si>
  <si>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</si>
  <si>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</si>
  <si>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</si>
  <si>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</si>
  <si>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</si>
  <si>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</si>
  <si>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</si>
  <si>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</si>
  <si>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</si>
  <si>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</si>
  <si>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</si>
  <si>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</si>
  <si>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</si>
  <si>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</si>
  <si>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</si>
  <si>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</si>
  <si>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</si>
  <si>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</si>
  <si>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</si>
  <si>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</si>
  <si>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</si>
  <si>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</si>
  <si>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</si>
  <si>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</si>
  <si>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</si>
  <si>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</si>
  <si>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</si>
  <si>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</si>
  <si>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</si>
  <si>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</si>
  <si>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</si>
  <si>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</si>
  <si>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</si>
  <si>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</si>
  <si>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</si>
  <si>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</si>
  <si>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</si>
  <si>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</si>
  <si>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</si>
  <si>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</si>
  <si>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</si>
  <si>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</si>
  <si>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</si>
  <si>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</si>
  <si>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</si>
  <si>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</si>
  <si>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</si>
  <si>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</si>
  <si>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</si>
  <si>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</si>
  <si>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</si>
  <si>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</si>
  <si>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</si>
  <si>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</si>
  <si>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</si>
  <si>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</si>
  <si>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</si>
  <si>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</si>
  <si>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</si>
  <si>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</si>
  <si>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</si>
  <si>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</si>
  <si>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</si>
  <si>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</si>
  <si>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</si>
  <si>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</si>
  <si>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</si>
  <si>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</si>
  <si>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</si>
  <si>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</si>
  <si>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</si>
  <si>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</si>
  <si>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</si>
  <si>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</si>
  <si>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</si>
  <si>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</si>
  <si>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</si>
  <si>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</si>
  <si>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</si>
  <si>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</si>
  <si>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</si>
  <si>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</si>
  <si>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</si>
  <si>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</si>
  <si>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</si>
  <si>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</si>
  <si>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</si>
  <si>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</si>
  <si>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</si>
  <si>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</si>
  <si>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</si>
  <si>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</si>
  <si>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</si>
  <si>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</si>
  <si>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</si>
  <si>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</si>
  <si>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</si>
  <si>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</si>
  <si>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</si>
  <si>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</si>
  <si>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</si>
  <si>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</si>
  <si>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</si>
  <si>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</si>
  <si>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</si>
  <si>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</si>
  <si>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</si>
  <si>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</si>
  <si>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</si>
  <si>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</si>
  <si>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</si>
  <si>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</si>
  <si>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</si>
  <si>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</si>
  <si>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</si>
  <si>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</si>
  <si>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</si>
  <si>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</si>
  <si>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</si>
  <si>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</si>
  <si>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</si>
  <si>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</si>
  <si>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</si>
  <si>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</si>
  <si>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</si>
  <si>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</si>
  <si>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</si>
  <si>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</si>
  <si>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</si>
  <si>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</si>
  <si>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</si>
  <si>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</si>
  <si>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</si>
  <si>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</si>
  <si>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</si>
  <si>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</si>
  <si>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</si>
  <si>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</si>
  <si>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</si>
  <si>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</si>
  <si>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</si>
  <si>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</si>
  <si>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</si>
  <si>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</si>
  <si>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</si>
  <si>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</si>
  <si>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</si>
  <si>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</si>
  <si>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</si>
  <si>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</si>
  <si>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</si>
  <si>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</si>
  <si>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</si>
  <si>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</si>
  <si>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</si>
  <si>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</si>
  <si>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</si>
  <si>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</si>
  <si>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</si>
  <si>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</si>
  <si>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</si>
  <si>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</si>
  <si>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</si>
  <si>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</si>
  <si>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</si>
  <si>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</si>
  <si>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</si>
  <si>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</si>
  <si>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</si>
  <si>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</si>
  <si>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</si>
  <si>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</si>
  <si>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</si>
  <si>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</si>
  <si>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</si>
  <si>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</si>
  <si>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</si>
  <si>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</si>
  <si>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</si>
  <si>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</si>
  <si>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</si>
  <si>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</si>
  <si>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</si>
  <si>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</si>
  <si>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</si>
  <si>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</si>
  <si>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</si>
  <si>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</si>
  <si>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</si>
  <si>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</si>
  <si>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</si>
  <si>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</si>
  <si>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</si>
  <si>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</si>
  <si>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</si>
  <si>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</si>
  <si>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</si>
  <si>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</si>
  <si>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</si>
  <si>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</si>
  <si>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</si>
  <si>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</si>
  <si>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</si>
  <si>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</si>
  <si>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</si>
  <si>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</si>
  <si>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</si>
  <si>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</si>
  <si>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</si>
  <si>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</si>
  <si>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</si>
  <si>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</si>
  <si>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</si>
  <si>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</si>
  <si>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</si>
  <si>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</si>
  <si>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</si>
  <si>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</si>
  <si>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</si>
  <si>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</si>
  <si>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</si>
  <si>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</si>
  <si>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</si>
  <si>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</si>
  <si>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</si>
  <si>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</si>
  <si>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</si>
  <si>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</si>
  <si>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</si>
  <si>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</si>
  <si>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</si>
  <si>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</si>
  <si>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</si>
  <si>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</si>
  <si>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</si>
  <si>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</si>
  <si>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</si>
  <si>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</si>
  <si>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</si>
  <si>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</si>
  <si>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</si>
  <si>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</si>
  <si>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</si>
  <si>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</si>
  <si>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</si>
  <si>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</si>
  <si>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</si>
  <si>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</si>
  <si>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</si>
  <si>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</si>
  <si>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</si>
  <si>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</si>
  <si>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</si>
  <si>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</si>
  <si>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</si>
  <si>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</si>
  <si>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</si>
  <si>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</si>
  <si>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</si>
  <si>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</si>
  <si>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</si>
  <si>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</si>
  <si>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</si>
  <si>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</si>
  <si>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</si>
  <si>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</si>
  <si>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</si>
  <si>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</si>
  <si>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</si>
  <si>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</si>
  <si>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</si>
  <si>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</si>
  <si>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</si>
  <si>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</si>
  <si>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</si>
  <si>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</si>
  <si>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</si>
  <si>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</si>
  <si>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</si>
  <si>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</si>
  <si>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</si>
  <si>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</si>
  <si>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</si>
  <si>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</si>
  <si>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</si>
  <si>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</si>
  <si>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</si>
  <si>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</si>
  <si>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</si>
  <si>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</si>
  <si>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</si>
  <si>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</si>
  <si>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</si>
  <si>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</si>
  <si>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</si>
  <si>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</si>
  <si>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</si>
  <si>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</si>
  <si>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</si>
  <si>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</si>
  <si>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</si>
  <si>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</si>
  <si>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</si>
  <si>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</si>
  <si>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</si>
  <si>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</si>
  <si>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</si>
  <si>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</si>
  <si>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</si>
  <si>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</si>
  <si>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</si>
  <si>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</si>
  <si>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</si>
  <si>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</si>
  <si>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</si>
  <si>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</si>
  <si>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</si>
  <si>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</si>
  <si>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</si>
  <si>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</si>
  <si>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</si>
  <si>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</si>
  <si>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</si>
  <si>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</si>
  <si>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</si>
  <si>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</si>
  <si>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</si>
  <si>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</si>
  <si>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</si>
  <si>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</si>
  <si>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</si>
  <si>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</si>
  <si>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</si>
  <si>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</si>
  <si>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</si>
  <si>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</si>
  <si>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</si>
  <si>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</si>
  <si>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</si>
  <si>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</si>
  <si>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</si>
  <si>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</si>
  <si>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</si>
  <si>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</si>
  <si>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</si>
  <si>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</si>
  <si>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</si>
  <si>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</si>
  <si>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</si>
  <si>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</si>
  <si>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</si>
  <si>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</si>
  <si>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</si>
  <si>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</si>
  <si>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</si>
  <si>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</si>
  <si>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</si>
  <si>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</si>
  <si>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</si>
  <si>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</si>
  <si>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</si>
  <si>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</si>
  <si>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</si>
  <si>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</si>
  <si>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</si>
  <si>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</si>
  <si>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</si>
  <si>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</si>
  <si>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</si>
  <si>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</si>
  <si>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</si>
  <si>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</si>
  <si>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</si>
  <si>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</si>
  <si>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</si>
  <si>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</si>
  <si>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</si>
  <si>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</si>
  <si>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</si>
  <si>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</si>
  <si>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</si>
  <si>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</si>
  <si>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</si>
  <si>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</si>
  <si>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</si>
  <si>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</si>
  <si>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</si>
  <si>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</si>
  <si>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</si>
  <si>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</si>
  <si>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</si>
  <si>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</si>
  <si>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</si>
  <si>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</si>
  <si>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</si>
  <si>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</si>
  <si>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</si>
  <si>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</si>
  <si>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</si>
  <si>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</si>
  <si>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</si>
  <si>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</si>
  <si>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</si>
  <si>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</si>
  <si>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</si>
  <si>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</si>
  <si>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</si>
  <si>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</si>
  <si>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</si>
  <si>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</si>
  <si>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</si>
  <si>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</si>
  <si>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</si>
  <si>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</si>
  <si>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</si>
  <si>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</si>
  <si>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</si>
  <si>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</si>
  <si>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</si>
  <si>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</si>
  <si>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</si>
  <si>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</si>
  <si>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</si>
  <si>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</si>
  <si>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</si>
  <si>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</si>
  <si>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</si>
  <si>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</si>
  <si>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</si>
  <si>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</si>
  <si>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</si>
  <si>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</si>
  <si>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</si>
  <si>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</si>
  <si>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</si>
  <si>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</si>
  <si>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</si>
  <si>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</si>
  <si>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</si>
  <si>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</si>
  <si>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</si>
  <si>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</si>
  <si>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</si>
  <si>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</si>
  <si>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</si>
  <si>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</si>
  <si>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</si>
  <si>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</si>
  <si>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</si>
  <si>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</si>
  <si>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</si>
  <si>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</si>
  <si>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</si>
  <si>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</si>
  <si>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</si>
  <si>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</si>
  <si>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</si>
  <si>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</si>
  <si>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</si>
  <si>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</si>
  <si>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</si>
  <si>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</si>
  <si>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</si>
  <si>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</si>
  <si>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</si>
  <si>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</si>
  <si>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</si>
  <si>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</si>
  <si>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</si>
  <si>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</si>
  <si>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</si>
  <si>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</si>
  <si>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</si>
  <si>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</si>
  <si>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</si>
  <si>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</si>
  <si>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</si>
  <si>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</si>
  <si>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</si>
  <si>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</si>
  <si>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</si>
  <si>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</si>
  <si>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</si>
  <si>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</si>
  <si>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</si>
  <si>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</si>
  <si>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</si>
  <si>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</si>
  <si>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</si>
  <si>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</si>
  <si>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</si>
  <si>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</si>
  <si>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</si>
  <si>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</si>
  <si>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</si>
  <si>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</si>
  <si>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</si>
  <si>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</si>
  <si>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</si>
  <si>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</si>
  <si>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</si>
  <si>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</si>
  <si>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</si>
  <si>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</si>
  <si>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</si>
  <si>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</si>
  <si>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</si>
  <si>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</si>
  <si>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</si>
  <si>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</si>
  <si>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</si>
  <si>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</si>
  <si>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</si>
  <si>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</si>
  <si>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</si>
  <si>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</si>
  <si>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</si>
  <si>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</si>
  <si>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</si>
  <si>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</si>
  <si>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</si>
  <si>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</si>
  <si>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</si>
  <si>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</si>
  <si>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</si>
  <si>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</si>
  <si>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</si>
  <si>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</si>
  <si>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</si>
  <si>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</si>
  <si>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</si>
  <si>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</si>
  <si>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</si>
  <si>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</si>
  <si>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</si>
  <si>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</si>
  <si>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</si>
  <si>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</si>
  <si>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</si>
  <si>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</si>
  <si>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</si>
  <si>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</si>
  <si>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</si>
  <si>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</si>
  <si>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</si>
  <si>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</si>
  <si>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</si>
  <si>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</si>
  <si>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</si>
  <si>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</si>
  <si>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</si>
  <si>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</si>
  <si>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</si>
  <si>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</si>
  <si>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</si>
  <si>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</si>
  <si>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</si>
  <si>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</si>
  <si>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</si>
  <si>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</si>
  <si>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</si>
  <si>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</si>
  <si>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</si>
  <si>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</si>
  <si>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</si>
  <si>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</si>
  <si>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</si>
  <si>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</si>
  <si>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</si>
  <si>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</si>
  <si>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</si>
  <si>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</si>
  <si>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</si>
  <si>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</si>
  <si>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</si>
  <si>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</si>
  <si>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</si>
  <si>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</si>
  <si>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</si>
  <si>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</si>
  <si>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</si>
  <si>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</si>
  <si>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</si>
  <si>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</si>
  <si>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</si>
  <si>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</si>
  <si>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</si>
  <si>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</si>
  <si>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</si>
  <si>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</si>
  <si>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</si>
  <si>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</si>
  <si>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</si>
  <si>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</si>
  <si>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</si>
  <si>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</si>
  <si>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</si>
  <si>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</si>
  <si>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</si>
  <si>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</si>
  <si>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</si>
  <si>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</si>
  <si>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</si>
  <si>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</si>
  <si>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</si>
  <si>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</si>
  <si>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</si>
  <si>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</si>
  <si>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</si>
  <si>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</si>
  <si>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</si>
  <si>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</si>
  <si>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</si>
  <si>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</si>
  <si>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</si>
  <si>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</si>
  <si>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</si>
  <si>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</si>
  <si>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</si>
  <si>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</si>
  <si>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</si>
  <si>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</si>
  <si>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</si>
  <si>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</si>
  <si>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</si>
  <si>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</si>
  <si>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</si>
  <si>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</si>
  <si>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</si>
  <si>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</si>
  <si>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</si>
  <si>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</si>
  <si>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</si>
  <si>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</si>
  <si>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</si>
  <si>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</si>
  <si>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</si>
  <si>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</si>
  <si>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</si>
  <si>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</si>
  <si>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</si>
  <si>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</si>
  <si>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</si>
  <si>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</si>
  <si>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</si>
  <si>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</si>
  <si>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</si>
  <si>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</si>
  <si>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</si>
  <si>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</si>
  <si>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</si>
  <si>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</si>
  <si>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</si>
  <si>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</si>
  <si>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</si>
  <si>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</si>
  <si>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</si>
  <si>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</si>
  <si>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</si>
  <si>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</si>
  <si>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</si>
  <si>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</si>
  <si>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</si>
  <si>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</si>
  <si>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</si>
  <si>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</si>
  <si>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</si>
  <si>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</si>
  <si>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</si>
  <si>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</si>
  <si>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</si>
  <si>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</si>
  <si>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</si>
  <si>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</si>
  <si>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</si>
  <si>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</si>
  <si>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</si>
  <si>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</si>
  <si>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</si>
  <si>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</si>
  <si>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</si>
  <si>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</si>
  <si>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</si>
  <si>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</si>
  <si>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</si>
  <si>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</si>
  <si>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</si>
  <si>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</si>
  <si>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</si>
  <si>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</si>
  <si>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</si>
  <si>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</si>
  <si>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</si>
  <si>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</si>
  <si>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</si>
  <si>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</si>
  <si>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</si>
  <si>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</si>
  <si>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</si>
  <si>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</si>
  <si>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</si>
  <si>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</si>
  <si>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</si>
  <si>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</si>
  <si>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</si>
  <si>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</si>
  <si>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</si>
  <si>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</si>
  <si>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</si>
  <si>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</si>
  <si>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</si>
  <si>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</si>
  <si>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</si>
  <si>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</si>
  <si>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</si>
  <si>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</si>
  <si>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</si>
  <si>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</si>
  <si>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</si>
  <si>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</si>
  <si>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</si>
  <si>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</si>
  <si>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</si>
  <si>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</si>
  <si>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</si>
  <si>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</si>
  <si>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</si>
  <si>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</si>
  <si>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</si>
  <si>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</si>
  <si>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</si>
  <si>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</si>
  <si>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</si>
  <si>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</si>
  <si>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</si>
  <si>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</si>
  <si>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</si>
  <si>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</si>
  <si>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</si>
  <si>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</si>
  <si>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</si>
  <si>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</si>
  <si>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</si>
  <si>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</si>
  <si>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</si>
  <si>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</si>
  <si>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</si>
  <si>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</si>
  <si>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</si>
  <si>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</si>
  <si>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</si>
  <si>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</si>
  <si>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</si>
  <si>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</si>
  <si>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</si>
  <si>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</si>
  <si>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</si>
  <si>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</si>
  <si>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</si>
  <si>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</si>
  <si>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</si>
  <si>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</si>
  <si>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</si>
  <si>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</si>
  <si>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</si>
  <si>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</si>
  <si>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</si>
  <si>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</si>
  <si>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</si>
  <si>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</si>
  <si>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</si>
  <si>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</si>
  <si>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</si>
  <si>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</si>
  <si>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</si>
  <si>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</si>
  <si>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</si>
  <si>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</si>
  <si>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</si>
  <si>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</si>
  <si>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</si>
  <si>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</si>
  <si>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</si>
  <si>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</si>
  <si>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</si>
  <si>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</si>
  <si>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</si>
  <si>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</si>
  <si>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</si>
  <si>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</si>
  <si>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</si>
  <si>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</si>
  <si>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</si>
  <si>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</si>
  <si>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</si>
  <si>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</si>
  <si>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</si>
  <si>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</si>
  <si>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</si>
  <si>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</si>
  <si>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</si>
  <si>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</si>
  <si>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</si>
  <si>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</si>
  <si>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</si>
  <si>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</si>
  <si>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</si>
  <si>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</si>
  <si>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</si>
  <si>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</si>
  <si>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</si>
  <si>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</si>
  <si>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</si>
  <si>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</si>
  <si>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</si>
  <si>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</si>
  <si>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</si>
  <si>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</si>
  <si>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</si>
  <si>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</si>
  <si>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</si>
  <si>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</si>
  <si>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</si>
  <si>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</si>
  <si>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</si>
  <si>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</si>
  <si>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</si>
  <si>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</si>
  <si>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</si>
  <si>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</si>
  <si>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</si>
  <si>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</si>
  <si>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</si>
  <si>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</si>
  <si>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</si>
  <si>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</si>
  <si>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</si>
  <si>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</si>
  <si>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</si>
  <si>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</si>
  <si>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</si>
  <si>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</si>
  <si>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</si>
  <si>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</si>
  <si>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</si>
  <si>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</si>
  <si>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</si>
  <si>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</si>
  <si>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</si>
  <si>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</si>
  <si>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</si>
  <si>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</si>
  <si>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</si>
  <si>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</si>
  <si>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</si>
  <si>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</si>
  <si>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</si>
  <si>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</si>
  <si>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</si>
  <si>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</si>
  <si>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</si>
  <si>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</si>
  <si>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</si>
  <si>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</si>
  <si>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</si>
  <si>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</si>
  <si>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</si>
  <si>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</si>
  <si>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</si>
  <si>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</si>
  <si>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</si>
  <si>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</si>
  <si>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</si>
  <si>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</si>
  <si>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</si>
  <si>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</si>
  <si>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</si>
  <si>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</si>
  <si>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</si>
  <si>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</si>
  <si>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</si>
  <si>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</si>
  <si>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</si>
  <si>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</si>
  <si>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</si>
  <si>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</si>
  <si>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</si>
  <si>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</si>
  <si>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</si>
  <si>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</si>
  <si>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</si>
  <si>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</si>
  <si>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</si>
  <si>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</si>
  <si>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</si>
  <si>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</si>
  <si>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</si>
  <si>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</si>
  <si>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</si>
  <si>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</si>
  <si>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</si>
  <si>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</si>
  <si>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</si>
  <si>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</si>
  <si>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</si>
  <si>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</si>
  <si>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</si>
  <si>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</si>
  <si>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</si>
  <si>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</si>
  <si>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</si>
  <si>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</si>
  <si>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</si>
  <si>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</si>
  <si>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</si>
  <si>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</si>
  <si>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</si>
  <si>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</si>
  <si>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</si>
  <si>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</si>
  <si>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</si>
  <si>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</si>
  <si>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</si>
  <si>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</si>
  <si>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</si>
  <si>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</si>
  <si>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</si>
  <si>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</si>
  <si>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</si>
  <si>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</si>
  <si>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</si>
  <si>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</si>
  <si>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</si>
  <si>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</si>
  <si>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</si>
  <si>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</si>
  <si>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</si>
  <si>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</si>
  <si>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</si>
  <si>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</si>
  <si>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</si>
  <si>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</si>
  <si>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</si>
  <si>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</si>
  <si>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</si>
  <si>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</si>
  <si>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</si>
  <si>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</si>
  <si>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</si>
  <si>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</si>
  <si>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</si>
  <si>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</si>
  <si>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</si>
  <si>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</si>
  <si>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</si>
  <si>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</si>
  <si>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</si>
  <si>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</si>
  <si>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</si>
  <si>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</si>
  <si>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</si>
  <si>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</si>
  <si>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</si>
  <si>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</si>
  <si>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</si>
  <si>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</si>
  <si>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</si>
  <si>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</si>
  <si>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</si>
  <si>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</si>
  <si>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</si>
  <si>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</si>
  <si>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</si>
  <si>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</si>
  <si>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</si>
  <si>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</si>
  <si>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</si>
  <si>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</si>
  <si>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</si>
  <si>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</si>
  <si>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</si>
  <si>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</si>
  <si>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</si>
  <si>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</si>
  <si>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</si>
  <si>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</si>
  <si>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</si>
  <si>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</si>
  <si>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</si>
  <si>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</si>
  <si>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</si>
  <si>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</si>
  <si>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</si>
  <si>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</si>
  <si>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</si>
  <si>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</si>
  <si>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</si>
  <si>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</si>
  <si>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</si>
  <si>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</si>
  <si>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</si>
  <si>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</si>
  <si>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</si>
  <si>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</si>
  <si>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</si>
  <si>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</si>
  <si>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</si>
  <si>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</si>
  <si>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</si>
  <si>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</si>
  <si>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</si>
  <si>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</si>
  <si>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</si>
  <si>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</si>
  <si>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</si>
  <si>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</si>
  <si>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</si>
  <si>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</si>
  <si>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</si>
  <si>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</si>
  <si>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</si>
  <si>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</si>
  <si>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</si>
  <si>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</si>
  <si>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</si>
  <si>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</si>
  <si>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</si>
  <si>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</si>
  <si>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</si>
  <si>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</si>
  <si>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</si>
  <si>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</si>
  <si>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</si>
  <si>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</si>
  <si>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</si>
  <si>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</si>
  <si>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</si>
  <si>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</si>
  <si>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</si>
  <si>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</si>
  <si>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</si>
  <si>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</si>
  <si>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</si>
  <si>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</si>
  <si>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</si>
  <si>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</si>
  <si>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</si>
  <si>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</si>
  <si>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</si>
  <si>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</si>
  <si>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</si>
  <si>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</si>
  <si>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</si>
  <si>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</si>
  <si>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</si>
  <si>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</si>
  <si>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</si>
  <si>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</si>
  <si>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</si>
  <si>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</si>
  <si>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</si>
  <si>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</si>
  <si>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</si>
  <si>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</si>
  <si>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</si>
  <si>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</si>
  <si>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</si>
  <si>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</si>
  <si>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</si>
  <si>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</si>
  <si>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</si>
  <si>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</si>
  <si>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</si>
  <si>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</si>
  <si>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</si>
  <si>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</si>
  <si>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</si>
  <si>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</si>
  <si>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</si>
  <si>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</si>
  <si>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</si>
  <si>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</si>
  <si>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</si>
  <si>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</si>
  <si>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</si>
  <si>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</si>
  <si>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</si>
  <si>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</si>
  <si>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</si>
  <si>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</si>
  <si>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</si>
  <si>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</si>
  <si>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</si>
  <si>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</si>
  <si>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</si>
  <si>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</si>
  <si>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</si>
  <si>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</si>
  <si>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</si>
  <si>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</si>
  <si>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</si>
  <si>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</si>
  <si>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</si>
  <si>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</si>
  <si>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</si>
  <si>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</si>
  <si>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</si>
  <si>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</si>
  <si>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</si>
  <si>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</si>
  <si>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</si>
  <si>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</si>
  <si>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</si>
  <si>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</si>
  <si>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</si>
  <si>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</si>
  <si>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</si>
  <si>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</si>
  <si>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</si>
  <si>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</si>
  <si>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</si>
  <si>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</si>
  <si>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</si>
  <si>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</si>
  <si>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</si>
  <si>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</si>
  <si>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</si>
  <si>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</si>
  <si>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</si>
  <si>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</si>
  <si>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</si>
  <si>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</si>
  <si>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</si>
  <si>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</si>
  <si>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</si>
  <si>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</si>
  <si>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</si>
  <si>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</si>
  <si>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</si>
  <si>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</si>
  <si>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</si>
  <si>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</si>
  <si>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</si>
  <si>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</si>
  <si>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</si>
  <si>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</si>
  <si>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</si>
  <si>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</si>
  <si>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</si>
  <si>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</si>
  <si>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</si>
  <si>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</si>
  <si>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</si>
  <si>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</si>
  <si>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</si>
  <si>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</si>
  <si>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</si>
  <si>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</si>
  <si>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</si>
  <si>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</si>
  <si>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</si>
  <si>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</si>
  <si>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</si>
  <si>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</si>
  <si>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</si>
  <si>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</si>
  <si>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</si>
  <si>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</si>
  <si>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</si>
  <si>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</si>
  <si>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</si>
  <si>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</si>
  <si>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</si>
  <si>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</si>
  <si>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</si>
  <si>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</si>
  <si>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</si>
  <si>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</si>
  <si>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</si>
  <si>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</si>
  <si>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</si>
  <si>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</si>
  <si>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</si>
  <si>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</si>
  <si>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</si>
  <si>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</si>
  <si>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</si>
  <si>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</si>
  <si>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</si>
  <si>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</si>
  <si>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</si>
  <si>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</si>
  <si>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</si>
  <si>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</si>
  <si>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</si>
  <si>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</si>
  <si>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</si>
  <si>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</si>
  <si>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</si>
  <si>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</si>
  <si>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</si>
  <si>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</si>
  <si>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</si>
  <si>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</si>
  <si>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</si>
  <si>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</si>
  <si>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</si>
  <si>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</si>
  <si>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</si>
  <si>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</si>
  <si>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</si>
  <si>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</si>
  <si>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</si>
  <si>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</si>
  <si>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</si>
  <si>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</si>
  <si>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</si>
  <si>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</si>
  <si>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</si>
  <si>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</si>
  <si>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</si>
  <si>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</si>
  <si>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</si>
  <si>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</si>
  <si>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</si>
  <si>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</si>
  <si>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</si>
  <si>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</si>
  <si>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</si>
  <si>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</si>
  <si>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</si>
  <si>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</si>
  <si>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</si>
  <si>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</si>
  <si>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</si>
  <si>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</si>
  <si>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</si>
  <si>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</si>
  <si>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</si>
  <si>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</si>
  <si>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</si>
  <si>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</si>
  <si>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</si>
  <si>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</si>
  <si>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</si>
  <si>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</si>
  <si>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</si>
  <si>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</si>
  <si>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</si>
  <si>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</si>
  <si>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</si>
  <si>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</si>
  <si>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</si>
  <si>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</si>
  <si>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</si>
  <si>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</si>
  <si>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</si>
  <si>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</si>
  <si>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</si>
  <si>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</si>
  <si>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</si>
  <si>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</si>
  <si>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</si>
  <si>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</si>
  <si>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</si>
  <si>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</si>
  <si>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</si>
  <si>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</si>
  <si>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</si>
  <si>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</si>
  <si>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</si>
  <si>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</si>
  <si>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</si>
  <si>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</si>
  <si>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</si>
  <si>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</si>
  <si>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</si>
  <si>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</si>
  <si>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</si>
  <si>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</si>
  <si>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</si>
  <si>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</si>
  <si>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</si>
  <si>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</si>
  <si>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</si>
  <si>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</si>
  <si>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</si>
  <si>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</si>
  <si>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</si>
  <si>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</si>
  <si>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</si>
  <si>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</si>
  <si>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</si>
  <si>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</si>
  <si>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</si>
  <si>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</si>
  <si>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</si>
  <si>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</si>
  <si>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</si>
  <si>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</si>
  <si>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</si>
  <si>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</si>
  <si>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</si>
  <si>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</si>
  <si>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</si>
  <si>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</si>
  <si>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</si>
  <si>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</si>
  <si>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</si>
  <si>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</si>
  <si>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</si>
  <si>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</si>
  <si>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</si>
  <si>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</si>
  <si>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</si>
  <si>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</si>
  <si>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</si>
  <si>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</si>
  <si>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</si>
  <si>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</si>
  <si>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</si>
  <si>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</si>
  <si>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</si>
  <si>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</si>
  <si>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</si>
  <si>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</si>
  <si>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</si>
  <si>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</si>
  <si>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</si>
  <si>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</si>
  <si>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</si>
  <si>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</si>
  <si>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</si>
  <si>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</si>
  <si>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</si>
  <si>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</si>
  <si>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</si>
  <si>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</si>
  <si>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</si>
  <si>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</si>
  <si>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</si>
  <si>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</si>
  <si>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</si>
  <si>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</si>
  <si>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</si>
  <si>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</si>
  <si>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</si>
  <si>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</si>
  <si>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</si>
  <si>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</si>
  <si>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</si>
  <si>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</si>
  <si>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</si>
  <si>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</si>
  <si>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</si>
  <si>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</si>
  <si>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</si>
  <si>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</si>
  <si>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</si>
  <si>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</si>
  <si>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</si>
  <si>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</si>
  <si>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</si>
  <si>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</si>
  <si>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</si>
  <si>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</si>
  <si>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</si>
  <si>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</si>
  <si>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</si>
  <si>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</si>
  <si>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</si>
  <si>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</si>
  <si>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</si>
  <si>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</si>
  <si>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</si>
  <si>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</si>
  <si>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</si>
  <si>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</si>
  <si>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</si>
  <si>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</si>
  <si>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</si>
  <si>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</si>
  <si>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</si>
  <si>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</si>
  <si>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</si>
  <si>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</si>
  <si>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</si>
  <si>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</si>
  <si>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</si>
  <si>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</si>
  <si>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</si>
  <si>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</si>
  <si>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</si>
  <si>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</si>
  <si>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</si>
  <si>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</si>
  <si>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</si>
  <si>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</si>
  <si>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</si>
  <si>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</si>
  <si>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</si>
  <si>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</si>
  <si>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</si>
  <si>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</si>
  <si>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</si>
  <si>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</si>
  <si>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</si>
  <si>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</si>
  <si>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</si>
  <si>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</si>
  <si>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</si>
  <si>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</si>
  <si>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</si>
  <si>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</si>
  <si>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</si>
  <si>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</si>
  <si>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</si>
  <si>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</si>
  <si>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</si>
  <si>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</si>
  <si>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</si>
  <si>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</si>
  <si>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</si>
  <si>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</si>
  <si>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</si>
  <si>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</si>
  <si>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</si>
  <si>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</si>
  <si>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</si>
  <si>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</si>
  <si>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</si>
  <si>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</si>
  <si>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</si>
  <si>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</si>
  <si>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</si>
  <si>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</si>
  <si>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</si>
  <si>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</si>
  <si>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</si>
  <si>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</si>
  <si>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</si>
  <si>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</si>
  <si>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</si>
  <si>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</si>
  <si>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</si>
  <si>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</si>
  <si>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</si>
  <si>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</si>
  <si>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</si>
  <si>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</si>
  <si>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</si>
  <si>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</si>
  <si>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</si>
  <si>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</si>
  <si>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</si>
  <si>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</si>
  <si>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</si>
  <si>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</si>
  <si>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</si>
  <si>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</si>
  <si>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</si>
  <si>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</si>
  <si>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</si>
  <si>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</si>
  <si>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</si>
  <si>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</si>
  <si>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</si>
  <si>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</si>
  <si>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</si>
  <si>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</si>
  <si>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</si>
  <si>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</si>
  <si>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</si>
  <si>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</si>
  <si>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</si>
  <si>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</si>
  <si>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</si>
  <si>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</si>
  <si>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</si>
  <si>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</si>
  <si>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</si>
  <si>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</si>
  <si>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</si>
  <si>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</si>
  <si>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</si>
  <si>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</si>
  <si>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</si>
  <si>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</si>
  <si>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</si>
  <si>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</si>
  <si>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</si>
  <si>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</si>
  <si>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</si>
  <si>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</si>
  <si>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</si>
  <si>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</si>
  <si>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</si>
  <si>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</si>
  <si>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</si>
  <si>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</si>
  <si>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</si>
  <si>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</si>
  <si>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</si>
  <si>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</si>
  <si>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</si>
  <si>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</si>
  <si>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</si>
  <si>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</si>
  <si>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</si>
  <si>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</si>
  <si>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</si>
  <si>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</si>
  <si>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</si>
  <si>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</si>
  <si>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</si>
  <si>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</si>
  <si>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</si>
  <si>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</si>
  <si>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</si>
  <si>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</si>
  <si>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</si>
  <si>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</si>
  <si>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</si>
  <si>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</si>
  <si>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</si>
  <si>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</si>
  <si>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</si>
  <si>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</si>
  <si>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</si>
  <si>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</si>
  <si>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</si>
  <si>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</si>
  <si>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</si>
  <si>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</si>
  <si>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</si>
  <si>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</si>
  <si>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</si>
  <si>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</si>
  <si>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</si>
  <si>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</si>
  <si>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</si>
  <si>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</si>
  <si>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</si>
  <si>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</si>
  <si>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</si>
  <si>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</si>
  <si>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</si>
  <si>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</si>
  <si>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</si>
  <si>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</si>
  <si>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</si>
  <si>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</si>
  <si>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</si>
  <si>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</si>
  <si>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</si>
  <si>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</si>
  <si>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</si>
  <si>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</si>
  <si>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</si>
  <si>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</si>
  <si>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</si>
  <si>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</si>
  <si>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</si>
  <si>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</si>
  <si>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</si>
  <si>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</si>
  <si>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</si>
  <si>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</si>
  <si>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</si>
  <si>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</si>
  <si>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</si>
  <si>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</si>
  <si>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</si>
  <si>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</si>
  <si>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</si>
  <si>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</si>
  <si>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</si>
  <si>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</si>
  <si>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</si>
  <si>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</si>
  <si>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</si>
  <si>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</si>
  <si>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</si>
  <si>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</si>
  <si>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</si>
  <si>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</si>
  <si>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</si>
  <si>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</si>
  <si>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</si>
  <si>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</si>
  <si>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</si>
  <si>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</si>
  <si>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</si>
  <si>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</si>
  <si>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</si>
  <si>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</si>
  <si>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</si>
  <si>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</si>
  <si>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</si>
  <si>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</si>
  <si>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</si>
  <si>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</si>
  <si>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</si>
  <si>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</si>
  <si>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</si>
  <si>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</si>
  <si>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</si>
  <si>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</si>
  <si>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</si>
  <si>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</si>
  <si>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</si>
  <si>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</si>
  <si>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</si>
  <si>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</si>
  <si>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</si>
  <si>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</si>
  <si>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</si>
  <si>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</si>
  <si>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</si>
  <si>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</si>
  <si>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</si>
  <si>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</si>
  <si>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</si>
  <si>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</si>
  <si>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</si>
  <si>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</si>
  <si>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</si>
  <si>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</si>
  <si>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</si>
  <si>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</si>
  <si>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</si>
  <si>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</si>
  <si>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</si>
  <si>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</si>
  <si>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</si>
  <si>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</si>
  <si>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</si>
  <si>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</si>
  <si>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</si>
  <si>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</si>
  <si>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</si>
  <si>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</si>
  <si>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</si>
  <si>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</si>
  <si>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</si>
  <si>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</si>
  <si>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</si>
  <si>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</si>
  <si>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</si>
  <si>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</si>
  <si>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</si>
  <si>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</si>
  <si>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</si>
  <si>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</si>
  <si>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</si>
  <si>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</si>
  <si>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</si>
  <si>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</si>
  <si>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</si>
  <si>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</si>
  <si>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</si>
  <si>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</si>
  <si>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</si>
  <si>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</si>
  <si>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</si>
  <si>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</si>
  <si>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</si>
  <si>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</si>
  <si>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</si>
  <si>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</si>
  <si>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</si>
  <si>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</si>
  <si>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</si>
  <si>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</si>
  <si>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</si>
  <si>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</si>
  <si>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</si>
  <si>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</si>
  <si>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</si>
  <si>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</si>
  <si>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</si>
  <si>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</si>
  <si>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</si>
  <si>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</si>
  <si>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</si>
  <si>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</si>
  <si>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</si>
  <si>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</si>
  <si>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</si>
  <si>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</si>
  <si>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</si>
  <si>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</si>
  <si>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</si>
  <si>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</si>
  <si>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</si>
  <si>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</si>
  <si>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</si>
  <si>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</si>
  <si>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</si>
  <si>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</si>
  <si>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</si>
  <si>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</si>
  <si>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</si>
  <si>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</si>
  <si>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</si>
  <si>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</si>
  <si>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</si>
  <si>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</si>
  <si>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</si>
  <si>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</si>
  <si>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</si>
  <si>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</si>
  <si>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</si>
  <si>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</si>
  <si>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</si>
  <si>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</si>
  <si>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</si>
  <si>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</si>
  <si>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</si>
  <si>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</si>
  <si>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</si>
  <si>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</si>
  <si>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</si>
  <si>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</si>
  <si>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</si>
  <si>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</si>
  <si>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</si>
  <si>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</si>
  <si>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</si>
  <si>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</si>
  <si>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</si>
  <si>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</si>
  <si>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</si>
  <si>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</si>
  <si>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</si>
  <si>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</si>
  <si>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</si>
  <si>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</si>
  <si>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</si>
  <si>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</si>
  <si>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</si>
  <si>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</si>
  <si>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</si>
  <si>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</si>
  <si>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</si>
  <si>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</si>
  <si>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</si>
  <si>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</si>
  <si>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</si>
  <si>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</si>
  <si>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</si>
  <si>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</si>
  <si>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</si>
  <si>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</si>
  <si>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</si>
  <si>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</si>
  <si>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</si>
  <si>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</si>
  <si>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</si>
  <si>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</si>
  <si>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</si>
  <si>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</si>
  <si>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</si>
  <si>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</si>
  <si>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</si>
  <si>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</si>
  <si>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</si>
  <si>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</si>
  <si>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</si>
  <si>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</si>
  <si>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</si>
  <si>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</si>
  <si>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</si>
  <si>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</si>
  <si>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</si>
  <si>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</si>
  <si>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</si>
  <si>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</si>
  <si>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</si>
  <si>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</si>
  <si>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</si>
  <si>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</si>
  <si>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</si>
  <si>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</si>
  <si>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</si>
  <si>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</si>
  <si>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</si>
  <si>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</si>
  <si>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</si>
  <si>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</si>
  <si>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</si>
  <si>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</si>
  <si>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</si>
  <si>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</si>
  <si>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</si>
  <si>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</si>
  <si>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</si>
  <si>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</si>
  <si>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</si>
  <si>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</si>
  <si>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</si>
  <si>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</si>
  <si>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</si>
  <si>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</si>
  <si>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</si>
  <si>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</si>
  <si>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</si>
  <si>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</si>
  <si>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</si>
  <si>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</si>
  <si>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</si>
  <si>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</si>
  <si>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</si>
  <si>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</si>
  <si>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</si>
  <si>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</si>
  <si>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</si>
  <si>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</si>
  <si>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</si>
  <si>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</si>
  <si>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</si>
  <si>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</si>
  <si>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</si>
  <si>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</si>
  <si>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</si>
  <si>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</si>
  <si>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</si>
  <si>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</si>
  <si>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</si>
  <si>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</si>
  <si>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</si>
  <si>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</si>
  <si>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</si>
  <si>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</si>
  <si>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</si>
  <si>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</si>
  <si>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</si>
  <si>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</si>
  <si>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</si>
  <si>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</si>
  <si>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</si>
  <si>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</si>
  <si>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</si>
  <si>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</si>
  <si>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</si>
  <si>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</si>
  <si>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</si>
  <si>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</si>
  <si>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</si>
  <si>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</si>
  <si>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</si>
  <si>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</si>
  <si>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</si>
  <si>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</si>
  <si>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</si>
  <si>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</si>
  <si>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</si>
  <si>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</si>
  <si>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</si>
  <si>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</si>
  <si>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</si>
  <si>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</si>
  <si>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</si>
  <si>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</si>
  <si>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</si>
  <si>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</si>
  <si>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</si>
  <si>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</si>
  <si>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</si>
  <si>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</si>
  <si>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</si>
  <si>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</si>
  <si>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</si>
  <si>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</si>
  <si>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</si>
  <si>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</si>
  <si>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</si>
  <si>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</si>
  <si>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</si>
  <si>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</si>
  <si>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</si>
  <si>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</si>
  <si>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</si>
  <si>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</si>
  <si>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</si>
  <si>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</si>
  <si>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</si>
  <si>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</si>
  <si>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</si>
  <si>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</si>
  <si>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</si>
  <si>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</si>
  <si>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</si>
  <si>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</si>
  <si>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</si>
  <si>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</si>
  <si>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</si>
  <si>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</si>
  <si>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</si>
  <si>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</si>
  <si>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</si>
  <si>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</si>
  <si>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</si>
  <si>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</si>
  <si>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</si>
  <si>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</si>
  <si>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</si>
  <si>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</si>
  <si>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</si>
  <si>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</si>
  <si>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</si>
  <si>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</si>
  <si>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</si>
  <si>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</si>
  <si>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</si>
  <si>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</si>
  <si>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</si>
  <si>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</si>
  <si>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</si>
  <si>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</si>
  <si>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</si>
  <si>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</si>
  <si>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</si>
  <si>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</si>
  <si>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</si>
  <si>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</si>
  <si>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</si>
  <si>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</si>
  <si>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</si>
  <si>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</si>
  <si>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</si>
  <si>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</si>
  <si>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</si>
  <si>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</si>
  <si>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</si>
  <si>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</si>
  <si>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</si>
  <si>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</si>
  <si>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</si>
  <si>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</si>
  <si>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</si>
  <si>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</si>
  <si>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</si>
  <si>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</si>
  <si>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</si>
  <si>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</si>
  <si>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</si>
  <si>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</si>
  <si>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</si>
  <si>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</si>
  <si>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</si>
  <si>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</si>
  <si>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</si>
  <si>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</si>
  <si>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</si>
  <si>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</si>
  <si>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</si>
  <si>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</si>
  <si>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</si>
  <si>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</si>
  <si>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</si>
  <si>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</si>
  <si>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</si>
  <si>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</si>
  <si>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</si>
  <si>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</si>
  <si>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</si>
  <si>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</si>
  <si>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</si>
  <si>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</si>
  <si>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</si>
  <si>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</si>
  <si>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</si>
  <si>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</si>
  <si>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</si>
  <si>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</si>
  <si>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</si>
  <si>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</si>
  <si>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</si>
  <si>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</si>
  <si>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</si>
  <si>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</si>
  <si>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</si>
  <si>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</si>
  <si>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</si>
  <si>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</si>
  <si>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</si>
  <si>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</si>
  <si>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</si>
  <si>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</si>
  <si>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</si>
  <si>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</si>
  <si>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</si>
  <si>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</si>
  <si>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</si>
  <si>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</si>
  <si>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</si>
  <si>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</si>
  <si>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</si>
  <si>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</si>
  <si>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</si>
  <si>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</si>
  <si>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</si>
  <si>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</si>
  <si>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</si>
  <si>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</si>
  <si>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</si>
  <si>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</si>
  <si>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</si>
  <si>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</si>
  <si>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</si>
  <si>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</si>
  <si>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</si>
  <si>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</si>
  <si>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</si>
  <si>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</si>
  <si>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</si>
  <si>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</si>
  <si>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</si>
  <si>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</si>
  <si>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</si>
  <si>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</si>
  <si>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</si>
  <si>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</si>
  <si>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</si>
  <si>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</si>
  <si>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</si>
  <si>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</si>
  <si>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</si>
  <si>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</si>
  <si>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</si>
  <si>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</si>
  <si>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</si>
  <si>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</si>
  <si>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</si>
  <si>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</si>
  <si>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</si>
  <si>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</si>
  <si>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</si>
  <si>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</si>
  <si>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</si>
  <si>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</si>
  <si>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</si>
  <si>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</si>
  <si>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</si>
  <si>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</si>
  <si>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</si>
  <si>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</si>
  <si>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</si>
  <si>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</si>
  <si>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</si>
  <si>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</si>
  <si>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</si>
  <si>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</si>
  <si>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</si>
  <si>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</si>
  <si>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</si>
  <si>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</si>
  <si>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</si>
  <si>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</si>
  <si>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</si>
  <si>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</si>
  <si>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</si>
  <si>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</si>
  <si>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</si>
  <si>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</si>
  <si>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</si>
  <si>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</si>
  <si>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</si>
  <si>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</si>
  <si>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</si>
  <si>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</si>
  <si>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</si>
  <si>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</si>
  <si>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</si>
  <si>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</si>
  <si>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</si>
  <si>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</si>
  <si>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</si>
  <si>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</si>
  <si>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</si>
  <si>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</si>
  <si>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</si>
  <si>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</si>
  <si>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</si>
  <si>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</si>
  <si>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</si>
  <si>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</si>
  <si>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</si>
  <si>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</si>
  <si>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</si>
  <si>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</si>
  <si>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</si>
  <si>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</si>
  <si>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</si>
  <si>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</si>
  <si>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</si>
  <si>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</si>
  <si>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</si>
  <si>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</si>
  <si>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</si>
  <si>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</si>
  <si>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</si>
  <si>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</si>
  <si>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</si>
  <si>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</si>
  <si>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</si>
  <si>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</si>
  <si>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</si>
  <si>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</si>
  <si>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</si>
  <si>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</si>
  <si>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</si>
  <si>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</si>
  <si>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</si>
  <si>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</si>
  <si>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</si>
  <si>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</si>
  <si>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</si>
  <si>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</si>
  <si>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</si>
  <si>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</si>
  <si>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</si>
  <si>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</si>
  <si>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</si>
  <si>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</si>
  <si>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</si>
  <si>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</si>
  <si>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</si>
  <si>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</si>
  <si>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</si>
  <si>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</si>
  <si>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</si>
  <si>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</si>
  <si>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</si>
  <si>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</si>
  <si>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</si>
  <si>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</si>
  <si>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</si>
  <si>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</si>
  <si>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</si>
  <si>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</si>
  <si>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</si>
  <si>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</si>
  <si>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</si>
  <si>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</si>
  <si>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</si>
  <si>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</si>
  <si>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</si>
  <si>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</si>
  <si>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</si>
  <si>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</si>
  <si>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</si>
  <si>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</si>
  <si>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</si>
  <si>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</si>
  <si>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</si>
  <si>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</si>
  <si>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</si>
  <si>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</si>
  <si>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</si>
  <si>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</si>
  <si>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</si>
  <si>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</si>
  <si>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</si>
  <si>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</si>
  <si>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</si>
  <si>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</si>
  <si>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</si>
  <si>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</si>
  <si>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</si>
  <si>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</si>
  <si>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</si>
  <si>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</si>
  <si>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</si>
  <si>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</si>
  <si>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</si>
  <si>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</si>
  <si>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</si>
  <si>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</si>
  <si>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</si>
  <si>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</si>
  <si>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</si>
  <si>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</si>
  <si>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</si>
  <si>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</si>
  <si>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</si>
  <si>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</si>
  <si>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</si>
  <si>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</si>
  <si>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</si>
  <si>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</si>
  <si>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</si>
  <si>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</si>
  <si>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</si>
  <si>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</si>
  <si>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</si>
  <si>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</si>
  <si>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</si>
  <si>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</si>
  <si>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</si>
  <si>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</si>
  <si>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</si>
  <si>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</si>
  <si>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</si>
  <si>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</si>
  <si>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</si>
  <si>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</si>
  <si>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</si>
  <si>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</si>
  <si>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</si>
  <si>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</si>
  <si>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</si>
  <si>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</si>
  <si>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</si>
  <si>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</si>
  <si>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</si>
  <si>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</si>
  <si>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</si>
  <si>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</si>
  <si>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</si>
  <si>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</si>
  <si>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</si>
  <si>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</si>
  <si>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</si>
  <si>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</si>
  <si>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</si>
  <si>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</si>
  <si>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</si>
  <si>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</si>
  <si>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</si>
  <si>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</si>
  <si>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</si>
  <si>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</si>
  <si>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</si>
  <si>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</si>
  <si>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</si>
  <si>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</si>
  <si>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</si>
  <si>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</si>
  <si>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</si>
  <si>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</si>
  <si>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</si>
  <si>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</si>
  <si>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</si>
  <si>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</si>
  <si>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</si>
  <si>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</si>
  <si>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</si>
  <si>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</si>
  <si>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</si>
  <si>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</si>
  <si>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</si>
  <si>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</si>
  <si>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</si>
  <si>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</si>
  <si>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</si>
  <si>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</si>
  <si>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</si>
  <si>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</si>
  <si>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</si>
  <si>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</si>
  <si>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</si>
  <si>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</si>
  <si>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</si>
  <si>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</si>
  <si>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</si>
  <si>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</si>
  <si>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</si>
  <si>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</si>
  <si>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</si>
  <si>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</si>
  <si>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</si>
  <si>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</si>
  <si>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</si>
  <si>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</si>
  <si>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</si>
  <si>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</si>
  <si>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</si>
  <si>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</si>
  <si>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</si>
  <si>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</si>
  <si>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</si>
  <si>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</si>
  <si>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</si>
  <si>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</si>
  <si>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</si>
  <si>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</si>
  <si>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</si>
  <si>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</si>
  <si>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</si>
  <si>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</si>
  <si>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</si>
  <si>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</si>
  <si>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</si>
  <si>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</si>
  <si>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</si>
  <si>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</si>
  <si>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</si>
  <si>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</si>
  <si>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</si>
  <si>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</si>
  <si>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</si>
  <si>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</si>
  <si>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</si>
  <si>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</si>
  <si>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</si>
  <si>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</si>
  <si>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</si>
  <si>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</si>
  <si>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</si>
  <si>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</si>
  <si>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</si>
  <si>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</si>
  <si>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</si>
  <si>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</si>
  <si>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</si>
  <si>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</si>
  <si>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</si>
  <si>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</si>
  <si>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</si>
  <si>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</si>
  <si>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</si>
  <si>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</si>
  <si>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</si>
  <si>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</si>
  <si>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</si>
  <si>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</si>
  <si>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</si>
  <si>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</si>
  <si>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</si>
  <si>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</si>
  <si>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</si>
  <si>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</si>
  <si>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</si>
  <si>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</si>
  <si>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</si>
  <si>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</si>
  <si>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</si>
  <si>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</si>
  <si>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</si>
  <si>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</si>
  <si>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</si>
  <si>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</si>
  <si>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</si>
  <si>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</si>
  <si>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</si>
  <si>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</si>
  <si>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</si>
  <si>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</si>
  <si>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</si>
  <si>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</si>
  <si>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</si>
  <si>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</si>
  <si>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</si>
  <si>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</si>
  <si>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</si>
  <si>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</si>
  <si>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</si>
  <si>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</si>
  <si>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</si>
  <si>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</si>
  <si>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</si>
  <si>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</si>
  <si>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</si>
  <si>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</si>
  <si>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</si>
  <si>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</si>
  <si>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</si>
  <si>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</si>
  <si>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</si>
  <si>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</si>
  <si>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</si>
  <si>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</si>
  <si>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</si>
  <si>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</si>
  <si>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</si>
  <si>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</si>
  <si>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</si>
  <si>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</si>
  <si>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</si>
  <si>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</si>
  <si>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</si>
  <si>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</si>
  <si>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</si>
  <si>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</si>
  <si>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</si>
  <si>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</si>
  <si>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</si>
  <si>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</si>
  <si>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</si>
  <si>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</si>
  <si>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</si>
  <si>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</si>
  <si>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</si>
  <si>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</si>
  <si>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</si>
  <si>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</si>
  <si>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</si>
  <si>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</si>
  <si>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</si>
  <si>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</si>
  <si>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</si>
  <si>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</si>
  <si>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</si>
  <si>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</si>
  <si>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</si>
  <si>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</si>
  <si>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</si>
  <si>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</si>
  <si>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</si>
  <si>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</si>
  <si>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</si>
  <si>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</si>
  <si>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</si>
  <si>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</si>
  <si>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</si>
  <si>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</si>
  <si>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</si>
  <si>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</si>
  <si>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</si>
  <si>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</si>
  <si>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</si>
  <si>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</si>
  <si>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</si>
  <si>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</si>
  <si>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</si>
  <si>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</si>
  <si>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</si>
  <si>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</si>
  <si>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</si>
  <si>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</si>
  <si>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</si>
  <si>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</si>
  <si>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</si>
  <si>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</si>
  <si>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</si>
  <si>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</si>
  <si>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</si>
  <si>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</si>
  <si>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</si>
  <si>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</si>
  <si>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</si>
  <si>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</si>
  <si>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</si>
  <si>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</si>
  <si>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</si>
  <si>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</si>
  <si>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</si>
  <si>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</si>
  <si>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</si>
  <si>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</si>
  <si>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</si>
  <si>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</si>
  <si>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</si>
  <si>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</si>
  <si>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</si>
  <si>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</si>
  <si>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</si>
  <si>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</si>
  <si>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</si>
  <si>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</si>
  <si>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</si>
  <si>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</si>
  <si>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</si>
  <si>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</si>
  <si>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</si>
  <si>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</si>
  <si>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</si>
  <si>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</si>
  <si>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</si>
  <si>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</si>
  <si>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</si>
  <si>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</si>
  <si>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</si>
  <si>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</si>
  <si>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</si>
  <si>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</si>
  <si>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</si>
  <si>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</si>
  <si>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</si>
  <si>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</si>
  <si>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</si>
  <si>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</si>
  <si>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</si>
  <si>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</si>
  <si>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</si>
  <si>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</si>
  <si>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</si>
  <si>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</si>
  <si>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</si>
  <si>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</si>
  <si>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</si>
  <si>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</si>
  <si>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</si>
  <si>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</si>
  <si>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</si>
  <si>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</si>
  <si>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</si>
  <si>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</si>
  <si>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</si>
  <si>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</si>
  <si>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</si>
  <si>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</si>
  <si>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</si>
  <si>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</si>
  <si>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</si>
  <si>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</si>
  <si>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</si>
  <si>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</si>
  <si>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</si>
  <si>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</si>
  <si>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</si>
  <si>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</si>
  <si>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</si>
  <si>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</si>
  <si>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</si>
  <si>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</si>
  <si>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</si>
  <si>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</si>
  <si>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</si>
  <si>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</si>
  <si>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</si>
  <si>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</si>
  <si>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</si>
  <si>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</si>
  <si>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</si>
  <si>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</si>
  <si>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</si>
  <si>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</si>
  <si>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</si>
  <si>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</si>
  <si>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</si>
  <si>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</si>
  <si>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</si>
  <si>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</si>
  <si>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</si>
  <si>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</si>
  <si>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</si>
  <si>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</si>
  <si>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</si>
  <si>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</si>
  <si>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</si>
  <si>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</si>
  <si>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</si>
  <si>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</si>
  <si>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</si>
  <si>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</si>
  <si>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</si>
  <si>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</si>
  <si>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</si>
  <si>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</si>
  <si>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</si>
  <si>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</si>
  <si>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</si>
  <si>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</si>
  <si>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</si>
  <si>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</si>
  <si>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</si>
  <si>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</si>
  <si>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</si>
  <si>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</si>
  <si>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</si>
  <si>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</si>
  <si>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</si>
  <si>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</si>
  <si>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</si>
  <si>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</si>
  <si>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</si>
  <si>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</si>
  <si>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</si>
  <si>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</si>
  <si>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</si>
  <si>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</si>
  <si>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</si>
  <si>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</si>
  <si>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</si>
  <si>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</si>
  <si>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</si>
  <si>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</si>
  <si>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</si>
  <si>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</si>
  <si>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</si>
  <si>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</si>
  <si>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</si>
  <si>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</si>
  <si>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</si>
  <si>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</si>
  <si>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</si>
  <si>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</si>
  <si>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</si>
  <si>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</si>
  <si>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</si>
  <si>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</si>
  <si>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</si>
  <si>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</si>
  <si>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</si>
  <si>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</si>
  <si>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</si>
  <si>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</si>
  <si>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</si>
  <si>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</si>
  <si>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</si>
  <si>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</si>
  <si>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</si>
  <si>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</si>
  <si>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</si>
  <si>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</si>
  <si>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</si>
  <si>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</si>
  <si>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</si>
  <si>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</si>
  <si>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</si>
  <si>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</si>
  <si>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</si>
  <si>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</si>
  <si>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</si>
  <si>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</si>
  <si>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</si>
  <si>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</si>
  <si>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</si>
  <si>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</si>
  <si>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</si>
  <si>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</si>
  <si>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</si>
  <si>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</si>
  <si>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</si>
  <si>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</si>
  <si>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</si>
  <si>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</si>
  <si>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</si>
  <si>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</si>
  <si>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</si>
  <si>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</si>
  <si>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</si>
  <si>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</si>
  <si>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</si>
  <si>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</si>
  <si>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</si>
  <si>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</si>
  <si>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</si>
  <si>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</si>
  <si>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</si>
  <si>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</si>
  <si>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</si>
  <si>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</si>
  <si>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</si>
  <si>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</si>
  <si>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</si>
  <si>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</si>
  <si>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</si>
  <si>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</si>
  <si>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</si>
  <si>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</si>
  <si>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</si>
  <si>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</si>
  <si>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</si>
  <si>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</si>
  <si>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</si>
  <si>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</si>
  <si>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</si>
  <si>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</si>
  <si>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</si>
  <si>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</si>
  <si>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</si>
  <si>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</si>
  <si>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</si>
  <si>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</si>
  <si>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</si>
  <si>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</si>
  <si>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</si>
  <si>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</si>
  <si>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</si>
  <si>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</si>
  <si>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</si>
  <si>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</si>
  <si>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</si>
  <si>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</si>
  <si>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</si>
  <si>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</si>
  <si>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</si>
  <si>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</si>
  <si>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</si>
  <si>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</si>
  <si>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</si>
  <si>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</si>
  <si>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</si>
  <si>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</si>
  <si>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</si>
  <si>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</si>
  <si>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</si>
  <si>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</si>
  <si>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</si>
  <si>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</si>
  <si>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</si>
  <si>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</si>
  <si>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</si>
  <si>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</si>
  <si>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</si>
  <si>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</si>
  <si>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</si>
  <si>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</si>
  <si>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</si>
  <si>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</si>
  <si>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</si>
  <si>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</si>
  <si>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</si>
  <si>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</si>
  <si>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</si>
  <si>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</si>
  <si>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</si>
  <si>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</si>
  <si>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</si>
  <si>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</si>
  <si>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</si>
  <si>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</si>
  <si>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</si>
  <si>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</si>
  <si>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</si>
  <si>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</si>
  <si>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</si>
  <si>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</si>
  <si>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</si>
  <si>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</si>
  <si>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</si>
  <si>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</si>
  <si>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</si>
  <si>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</si>
  <si>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</si>
  <si>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</si>
  <si>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</si>
  <si>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</si>
  <si>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</si>
  <si>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</si>
  <si>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</si>
  <si>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</si>
  <si>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</si>
  <si>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</si>
  <si>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</si>
  <si>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</si>
  <si>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</si>
  <si>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</si>
  <si>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</si>
  <si>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</si>
  <si>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</si>
  <si>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</si>
  <si>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</si>
  <si>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</si>
  <si>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</si>
  <si>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</si>
  <si>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</si>
  <si>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</si>
  <si>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</si>
  <si>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</si>
  <si>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</si>
  <si>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</si>
  <si>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</si>
  <si>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</si>
  <si>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</si>
  <si>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</si>
  <si>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</si>
  <si>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</si>
  <si>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</si>
  <si>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</si>
  <si>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</si>
  <si>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</si>
  <si>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</si>
  <si>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</si>
  <si>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</si>
  <si>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</si>
  <si>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</si>
  <si>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</si>
  <si>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</si>
  <si>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</si>
  <si>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</si>
  <si>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</si>
  <si>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</si>
  <si>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</si>
  <si>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</si>
  <si>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</si>
  <si>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</si>
  <si>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</si>
  <si>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</si>
  <si>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</si>
  <si>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</si>
  <si>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</si>
  <si>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</si>
  <si>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</si>
  <si>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</si>
  <si>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</si>
  <si>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</si>
  <si>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</si>
  <si>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</si>
  <si>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</si>
  <si>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</si>
  <si>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</si>
  <si>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</si>
  <si>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</si>
  <si>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</si>
  <si>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</si>
  <si>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</si>
  <si>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</si>
  <si>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</si>
  <si>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</si>
  <si>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</si>
  <si>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</si>
  <si>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</si>
  <si>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</si>
  <si>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</si>
  <si>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</si>
  <si>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</si>
  <si>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</si>
  <si>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</si>
  <si>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</si>
  <si>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</si>
  <si>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</si>
  <si>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</si>
  <si>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</si>
  <si>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</si>
  <si>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</si>
  <si>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</si>
  <si>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</si>
  <si>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</si>
  <si>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</si>
  <si>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</si>
  <si>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</si>
  <si>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</si>
  <si>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</si>
  <si>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</si>
  <si>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</si>
  <si>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</si>
  <si>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</si>
  <si>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</si>
  <si>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</si>
  <si>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</si>
  <si>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</si>
  <si>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</si>
  <si>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</si>
  <si>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</si>
  <si>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</si>
  <si>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</si>
  <si>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</si>
  <si>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</si>
  <si>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</si>
  <si>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</si>
  <si>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</si>
  <si>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</si>
  <si>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</si>
  <si>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</si>
  <si>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</si>
  <si>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</si>
  <si>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</si>
  <si>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</si>
  <si>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</si>
  <si>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</si>
  <si>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</si>
  <si>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</si>
  <si>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</si>
  <si>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</si>
  <si>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</si>
  <si>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</si>
  <si>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</si>
  <si>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</si>
  <si>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</si>
  <si>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</si>
  <si>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</si>
  <si>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</si>
  <si>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</si>
  <si>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</si>
  <si>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</si>
  <si>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</si>
  <si>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</si>
  <si>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</si>
  <si>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</si>
  <si>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</si>
  <si>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</si>
  <si>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</si>
  <si>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</si>
  <si>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</si>
  <si>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</si>
  <si>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</si>
  <si>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</si>
  <si>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</si>
  <si>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</si>
  <si>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</si>
  <si>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</si>
  <si>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</si>
  <si>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</si>
  <si>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</si>
  <si>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</si>
  <si>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</si>
  <si>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</si>
  <si>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</si>
  <si>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</si>
  <si>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</si>
  <si>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</si>
  <si>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</si>
  <si>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</si>
  <si>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</si>
  <si>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</si>
  <si>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</si>
  <si>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</si>
  <si>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</si>
  <si>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</si>
  <si>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</si>
  <si>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</si>
  <si>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</si>
  <si>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</si>
  <si>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</si>
  <si>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</si>
  <si>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</si>
  <si>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</si>
  <si>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</si>
  <si>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</si>
  <si>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</si>
  <si>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</si>
  <si>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</si>
  <si>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</si>
  <si>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</si>
  <si>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</si>
  <si>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</si>
  <si>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</si>
  <si>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</si>
  <si>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</si>
  <si>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</si>
  <si>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</si>
  <si>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</si>
  <si>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</si>
  <si>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</si>
  <si>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</si>
  <si>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</si>
  <si>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</si>
  <si>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</si>
  <si>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</si>
  <si>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</si>
  <si>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</si>
  <si>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</si>
  <si>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</si>
  <si>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</si>
  <si>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</si>
  <si>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</si>
  <si>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</si>
  <si>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</si>
  <si>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</si>
  <si>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</si>
  <si>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</si>
  <si>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</si>
  <si>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</si>
  <si>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</si>
  <si>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</si>
  <si>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</si>
  <si>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</si>
  <si>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</si>
  <si>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</si>
  <si>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</si>
  <si>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</si>
  <si>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</si>
  <si>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</si>
  <si>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</si>
  <si>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</si>
  <si>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</si>
  <si>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</si>
  <si>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</si>
  <si>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</si>
  <si>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</si>
  <si>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</si>
  <si>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</si>
  <si>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</si>
  <si>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</si>
  <si>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</si>
  <si>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</si>
  <si>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</si>
  <si>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</si>
  <si>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</si>
  <si>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</si>
  <si>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</si>
  <si>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</si>
  <si>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</si>
  <si>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</si>
  <si>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</si>
  <si>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</si>
  <si>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</si>
  <si>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</si>
  <si>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</si>
  <si>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</si>
  <si>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</si>
  <si>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</si>
  <si>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</si>
  <si>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</si>
  <si>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</si>
  <si>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</si>
  <si>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</si>
  <si>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</si>
  <si>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</si>
  <si>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</si>
  <si>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</si>
  <si>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</si>
  <si>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</si>
  <si>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</si>
  <si>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</si>
  <si>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</si>
  <si>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</si>
  <si>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</si>
  <si>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</si>
  <si>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</si>
  <si>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</si>
  <si>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</si>
  <si>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</si>
  <si>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</si>
  <si>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</si>
  <si>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</si>
  <si>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</si>
  <si>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</si>
  <si>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</si>
  <si>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</si>
  <si>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</si>
  <si>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</si>
  <si>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</si>
  <si>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</si>
  <si>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</si>
  <si>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</si>
  <si>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</si>
  <si>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</si>
  <si>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</si>
  <si>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</si>
  <si>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</si>
  <si>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</si>
  <si>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</si>
  <si>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</si>
  <si>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</si>
  <si>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</si>
  <si>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</si>
  <si>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</si>
  <si>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</si>
  <si>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</si>
  <si>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</si>
  <si>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</si>
  <si>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</si>
  <si>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</si>
  <si>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</si>
  <si>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</si>
  <si>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</si>
  <si>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</si>
  <si>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</si>
  <si>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</si>
  <si>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</si>
  <si>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</si>
  <si>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</si>
  <si>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</si>
  <si>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</si>
  <si>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</si>
  <si>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</si>
  <si>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</si>
  <si>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</si>
  <si>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</si>
  <si>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</si>
  <si>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</si>
  <si>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</si>
  <si>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</si>
  <si>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</si>
  <si>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</si>
  <si>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</si>
  <si>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</si>
  <si>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</si>
  <si>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</si>
  <si>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</si>
  <si>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</si>
  <si>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</si>
  <si>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</si>
  <si>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</si>
  <si>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</si>
  <si>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</si>
  <si>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</si>
  <si>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</si>
  <si>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</si>
  <si>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</si>
  <si>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</si>
  <si>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</si>
  <si>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</si>
  <si>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</si>
  <si>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</si>
  <si>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</si>
  <si>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</si>
  <si>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</si>
  <si>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</si>
  <si>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</si>
  <si>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</si>
  <si>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</si>
  <si>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</si>
  <si>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</si>
  <si>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</si>
  <si>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</si>
  <si>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</si>
  <si>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</si>
  <si>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</si>
  <si>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</si>
  <si>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</si>
  <si>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</si>
  <si>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</si>
  <si>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</si>
  <si>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</si>
  <si>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</si>
  <si>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</si>
  <si>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</si>
  <si>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</si>
  <si>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</si>
  <si>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</si>
  <si>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</si>
  <si>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</si>
  <si>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</si>
  <si>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</si>
  <si>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</si>
  <si>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</si>
  <si>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</si>
  <si>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</si>
  <si>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</si>
  <si>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</si>
  <si>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</si>
  <si>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</si>
  <si>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</si>
  <si>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</si>
  <si>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</si>
  <si>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</si>
  <si>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</si>
  <si>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</si>
  <si>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</si>
  <si>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</si>
  <si>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</si>
  <si>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</si>
  <si>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</si>
  <si>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</si>
  <si>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</si>
  <si>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</si>
  <si>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</si>
  <si>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</si>
  <si>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</si>
  <si>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</si>
  <si>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</si>
  <si>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</si>
  <si>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</si>
  <si>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</si>
  <si>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</si>
  <si>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</si>
  <si>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</si>
  <si>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</si>
  <si>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</si>
  <si>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</si>
  <si>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</si>
  <si>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</si>
  <si>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</si>
  <si>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</si>
  <si>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</si>
  <si>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</si>
  <si>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</si>
  <si>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</si>
  <si>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</si>
  <si>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</si>
  <si>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</si>
  <si>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</si>
  <si>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</si>
  <si>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</si>
  <si>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</si>
  <si>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</si>
  <si>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</si>
  <si>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</si>
  <si>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</si>
  <si>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</si>
  <si>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</si>
  <si>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</si>
  <si>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</si>
  <si>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</si>
  <si>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</si>
  <si>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</si>
  <si>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</si>
  <si>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</si>
  <si>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</si>
  <si>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</si>
  <si>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</si>
  <si>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</si>
  <si>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</si>
  <si>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</si>
  <si>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</si>
  <si>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</si>
  <si>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</si>
  <si>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</si>
  <si>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</si>
  <si>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</si>
  <si>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</si>
  <si>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</si>
  <si>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</si>
  <si>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</si>
  <si>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</si>
  <si>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</si>
  <si>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</si>
  <si>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</si>
  <si>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</si>
  <si>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</si>
  <si>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</si>
  <si>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</si>
  <si>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</si>
  <si>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</si>
  <si>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</si>
  <si>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</si>
  <si>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</si>
  <si>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</si>
  <si>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</si>
  <si>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</si>
  <si>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</si>
  <si>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</si>
  <si>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</si>
  <si>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</si>
  <si>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</si>
  <si>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</si>
  <si>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</si>
  <si>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</si>
  <si>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</si>
  <si>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</si>
  <si>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</si>
  <si>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</si>
  <si>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</si>
  <si>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</si>
  <si>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</si>
  <si>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</si>
  <si>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</si>
  <si>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</si>
  <si>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</si>
  <si>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</si>
  <si>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</si>
  <si>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</si>
  <si>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</si>
  <si>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</si>
  <si>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</si>
  <si>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</si>
  <si>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</si>
  <si>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</si>
  <si>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</si>
  <si>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</si>
  <si>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</si>
  <si>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</si>
  <si>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</si>
  <si>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</si>
  <si>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</si>
  <si>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</si>
  <si>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</si>
  <si>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</si>
  <si>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</si>
  <si>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</si>
  <si>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</si>
  <si>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</si>
  <si>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</si>
  <si>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</si>
  <si>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</si>
  <si>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</si>
  <si>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</si>
  <si>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</si>
  <si>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</si>
  <si>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</si>
  <si>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</si>
  <si>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</si>
  <si>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</si>
  <si>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</si>
  <si>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</si>
  <si>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</si>
  <si>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</si>
  <si>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</si>
  <si>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</si>
  <si>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</si>
  <si>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</si>
  <si>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</si>
  <si>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</si>
  <si>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</si>
  <si>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</si>
  <si>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</si>
  <si>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</si>
  <si>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</si>
  <si>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</si>
  <si>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</si>
  <si>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</si>
  <si>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</si>
  <si>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</si>
  <si>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</si>
  <si>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</si>
  <si>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</si>
  <si>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</si>
  <si>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</si>
  <si>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</si>
  <si>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</si>
  <si>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</si>
  <si>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</si>
  <si>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</si>
  <si>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</si>
  <si>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</si>
  <si>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</si>
  <si>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</si>
  <si>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</si>
  <si>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</si>
  <si>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</si>
  <si>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</si>
  <si>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</si>
  <si>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</si>
  <si>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</si>
  <si>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</si>
  <si>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</si>
  <si>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</si>
  <si>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</si>
  <si>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</si>
  <si>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</si>
  <si>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</si>
  <si>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</si>
  <si>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</si>
  <si>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</si>
  <si>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</si>
  <si>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</si>
  <si>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</si>
  <si>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</si>
  <si>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</si>
  <si>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</si>
  <si>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</si>
  <si>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</si>
  <si>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</si>
  <si>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</si>
  <si>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</si>
  <si>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</si>
  <si>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</si>
  <si>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</si>
  <si>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</si>
  <si>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</si>
  <si>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</si>
  <si>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</si>
  <si>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</si>
  <si>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</si>
  <si>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</si>
  <si>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</si>
  <si>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</si>
  <si>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</si>
  <si>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</si>
  <si>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</si>
  <si>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</si>
  <si>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</si>
  <si>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</si>
  <si>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</si>
  <si>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</si>
  <si>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</si>
  <si>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</si>
  <si>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</si>
  <si>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</si>
  <si>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</si>
  <si>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</si>
  <si>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</si>
  <si>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</si>
  <si>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</si>
  <si>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</si>
  <si>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</si>
  <si>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</si>
  <si>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</si>
  <si>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</si>
  <si>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</si>
  <si>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</si>
  <si>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</si>
  <si>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</si>
  <si>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</si>
  <si>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</si>
  <si>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</si>
  <si>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</si>
  <si>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</si>
  <si>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</si>
  <si>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</si>
  <si>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</si>
  <si>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</si>
  <si>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</si>
  <si>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</si>
  <si>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</si>
  <si>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</si>
  <si>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</si>
  <si>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</si>
  <si>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</si>
  <si>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</si>
  <si>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</si>
  <si>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</si>
  <si>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</si>
  <si>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</si>
  <si>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</si>
  <si>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</si>
  <si>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</si>
  <si>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</si>
  <si>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</si>
  <si>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</si>
  <si>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</si>
  <si>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</si>
  <si>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</si>
  <si>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</si>
  <si>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</si>
  <si>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</si>
  <si>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</si>
  <si>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</si>
  <si>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</si>
  <si>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</si>
  <si>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</si>
  <si>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</si>
  <si>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</si>
  <si>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</si>
  <si>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</si>
  <si>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</si>
  <si>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</si>
  <si>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</si>
  <si>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</si>
  <si>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</si>
  <si>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</si>
  <si>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</si>
  <si>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</si>
  <si>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</si>
  <si>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</si>
  <si>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</si>
  <si>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</si>
  <si>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</si>
  <si>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</si>
  <si>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</si>
  <si>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</si>
  <si>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</si>
  <si>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</si>
  <si>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</si>
  <si>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</si>
  <si>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</si>
  <si>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</si>
  <si>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</si>
  <si>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</si>
  <si>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</si>
  <si>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</si>
  <si>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</si>
  <si>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</si>
  <si>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</si>
  <si>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</si>
  <si>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</si>
  <si>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</si>
  <si>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</si>
  <si>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</si>
  <si>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</si>
  <si>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</si>
  <si>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</si>
  <si>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</si>
  <si>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</si>
  <si>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</si>
  <si>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</si>
  <si>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</si>
  <si>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</si>
  <si>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</si>
  <si>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</si>
  <si>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</si>
  <si>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</si>
  <si>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</si>
  <si>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</si>
  <si>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</si>
  <si>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</si>
  <si>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</si>
  <si>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</si>
  <si>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</si>
  <si>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</si>
  <si>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</si>
  <si>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</si>
  <si>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</si>
  <si>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</si>
  <si>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</si>
  <si>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</si>
  <si>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</si>
  <si>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</si>
  <si>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</si>
  <si>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</si>
  <si>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</si>
  <si>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</si>
  <si>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</si>
  <si>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</si>
  <si>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</si>
  <si>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</si>
  <si>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</si>
  <si>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</si>
  <si>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</si>
  <si>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</si>
  <si>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</si>
  <si>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</si>
  <si>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</si>
  <si>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</si>
  <si>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</si>
  <si>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</si>
  <si>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</si>
  <si>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</si>
  <si>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</si>
  <si>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</si>
  <si>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</si>
  <si>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</si>
  <si>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</si>
  <si>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</si>
  <si>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</si>
  <si>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</si>
  <si>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</si>
  <si>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</si>
  <si>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</si>
  <si>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</si>
  <si>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</si>
  <si>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</si>
  <si>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</si>
  <si>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</si>
  <si>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</si>
  <si>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</si>
  <si>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</si>
  <si>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</si>
  <si>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</si>
  <si>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</si>
  <si>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</si>
  <si>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</si>
  <si>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</si>
  <si>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</si>
  <si>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</si>
  <si>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</si>
  <si>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</si>
  <si>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</si>
  <si>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</si>
  <si>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</si>
  <si>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</si>
  <si>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</si>
  <si>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</si>
  <si>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</si>
  <si>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</si>
  <si>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</si>
  <si>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</si>
  <si>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</si>
  <si>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</si>
  <si>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</si>
  <si>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</si>
  <si>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</si>
  <si>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</si>
  <si>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</si>
  <si>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</si>
  <si>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</si>
  <si>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</si>
  <si>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</si>
  <si>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</si>
  <si>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</si>
  <si>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</si>
  <si>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</si>
  <si>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</si>
  <si>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</si>
  <si>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</si>
  <si>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</si>
  <si>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</si>
  <si>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</si>
  <si>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</si>
  <si>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</si>
  <si>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</si>
  <si>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</si>
  <si>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</si>
  <si>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</si>
  <si>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</si>
  <si>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</si>
  <si>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</si>
  <si>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</si>
  <si>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</si>
  <si>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</si>
  <si>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</si>
  <si>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</si>
  <si>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</si>
  <si>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</si>
  <si>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</si>
  <si>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</si>
  <si>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</si>
  <si>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</si>
  <si>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</si>
  <si>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</si>
  <si>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</si>
  <si>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</si>
  <si>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</si>
  <si>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</si>
  <si>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</si>
  <si>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</si>
  <si>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</si>
  <si>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</si>
  <si>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</si>
  <si>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</si>
  <si>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</si>
  <si>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</si>
  <si>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</si>
  <si>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</si>
  <si>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</si>
  <si>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</si>
  <si>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</si>
  <si>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</si>
  <si>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</si>
  <si>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</si>
  <si>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</si>
  <si>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</si>
  <si>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</si>
  <si>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</si>
  <si>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</si>
  <si>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</si>
  <si>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</si>
  <si>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</si>
  <si>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</si>
  <si>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</si>
  <si>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</si>
  <si>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</si>
  <si>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</si>
  <si>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</si>
  <si>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</si>
  <si>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</si>
  <si>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</si>
  <si>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</si>
  <si>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</si>
  <si>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</si>
  <si>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</si>
  <si>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</si>
  <si>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</si>
  <si>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</si>
  <si>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</si>
  <si>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</si>
  <si>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</si>
  <si>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</si>
  <si>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</si>
  <si>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</si>
  <si>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</si>
  <si>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</si>
  <si>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</si>
  <si>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</si>
  <si>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</si>
  <si>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</si>
  <si>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</si>
  <si>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</si>
  <si>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</si>
  <si>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</si>
  <si>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</si>
  <si>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</si>
  <si>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</si>
  <si>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</si>
  <si>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</si>
  <si>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</si>
  <si>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</si>
  <si>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</si>
  <si>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</si>
  <si>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</si>
  <si>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</si>
  <si>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</si>
  <si>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</si>
  <si>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</si>
  <si>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</si>
  <si>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</si>
  <si>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</si>
  <si>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</si>
  <si>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</si>
  <si>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</si>
  <si>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</si>
  <si>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</si>
  <si>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</si>
  <si>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</si>
  <si>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</si>
  <si>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</si>
  <si>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</si>
  <si>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</si>
  <si>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</si>
  <si>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</si>
  <si>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</si>
  <si>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</si>
  <si>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</si>
  <si>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</si>
  <si>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</si>
  <si>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</si>
  <si>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</si>
  <si>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</si>
  <si>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</si>
  <si>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</si>
  <si>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</si>
  <si>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</si>
  <si>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</si>
  <si>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</si>
  <si>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</si>
  <si>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</si>
  <si>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</si>
  <si>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</si>
  <si>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</si>
  <si>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</si>
  <si>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</si>
  <si>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</si>
  <si>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</si>
  <si>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</si>
  <si>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</si>
  <si>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</si>
  <si>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</si>
  <si>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</si>
  <si>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</si>
  <si>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</si>
  <si>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</si>
  <si>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</si>
  <si>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</si>
  <si>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</si>
  <si>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</si>
  <si>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</si>
  <si>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</si>
  <si>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</si>
  <si>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</si>
  <si>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</si>
  <si>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</si>
  <si>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</si>
  <si>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</si>
  <si>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</si>
  <si>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</si>
  <si>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</si>
  <si>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</si>
  <si>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</si>
  <si>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</si>
  <si>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</si>
  <si>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</si>
  <si>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</si>
  <si>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</si>
  <si>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</si>
  <si>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</si>
  <si>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</si>
  <si>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</si>
  <si>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</si>
  <si>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</si>
  <si>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</si>
  <si>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</si>
  <si>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</si>
  <si>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</si>
  <si>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</si>
  <si>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</si>
  <si>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</si>
  <si>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</si>
  <si>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</si>
  <si>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</si>
  <si>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</si>
  <si>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</si>
  <si>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</si>
  <si>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</si>
  <si>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</si>
  <si>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</si>
  <si>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</si>
  <si>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</si>
  <si>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</si>
  <si>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</si>
  <si>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</si>
  <si>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</si>
  <si>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</si>
  <si>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</si>
  <si>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</si>
  <si>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</si>
  <si>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</si>
  <si>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</si>
  <si>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</si>
  <si>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</si>
  <si>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</si>
  <si>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</si>
  <si>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</si>
  <si>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</si>
  <si>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</si>
  <si>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</si>
  <si>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</si>
  <si>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</si>
  <si>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</si>
  <si>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</si>
  <si>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</si>
  <si>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</si>
  <si>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</si>
  <si>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</si>
  <si>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</si>
  <si>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</si>
  <si>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</si>
  <si>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</si>
  <si>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</si>
  <si>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</si>
  <si>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</si>
  <si>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</si>
  <si>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</si>
  <si>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</si>
  <si>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</si>
  <si>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</si>
  <si>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</si>
  <si>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</si>
  <si>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</si>
  <si>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</si>
  <si>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</si>
  <si>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</si>
  <si>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</si>
  <si>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</si>
  <si>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</si>
  <si>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</si>
  <si>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</si>
  <si>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</si>
  <si>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</si>
  <si>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</si>
  <si>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</si>
  <si>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</si>
  <si>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</si>
  <si>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</si>
  <si>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</si>
  <si>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</si>
  <si>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</si>
  <si>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</si>
  <si>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</si>
  <si>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</si>
  <si>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</si>
  <si>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</si>
  <si>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</si>
  <si>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</si>
  <si>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</si>
  <si>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</si>
  <si>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</si>
  <si>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</si>
  <si>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</si>
  <si>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</si>
  <si>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</si>
  <si>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</si>
  <si>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</si>
  <si>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</si>
  <si>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</si>
  <si>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</si>
  <si>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</si>
  <si>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</si>
  <si>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</si>
  <si>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</si>
  <si>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</si>
  <si>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</si>
  <si>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</si>
  <si>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</si>
  <si>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</si>
  <si>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</si>
  <si>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</si>
  <si>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</si>
  <si>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</si>
  <si>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</si>
  <si>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</si>
  <si>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</si>
  <si>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</si>
  <si>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</si>
  <si>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</si>
  <si>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</si>
  <si>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</si>
  <si>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</si>
  <si>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</si>
  <si>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</si>
  <si>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</si>
  <si>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</si>
  <si>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</si>
  <si>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</si>
  <si>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</si>
  <si>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</si>
  <si>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</si>
  <si>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</si>
  <si>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</si>
  <si>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</si>
  <si>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</si>
  <si>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</si>
  <si>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</si>
  <si>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</si>
  <si>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</si>
  <si>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</si>
  <si>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</si>
  <si>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</si>
  <si>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</si>
  <si>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</si>
  <si>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</si>
  <si>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</si>
  <si>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</si>
  <si>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</si>
  <si>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</si>
  <si>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</si>
  <si>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</si>
  <si>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</si>
  <si>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</si>
  <si>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</si>
  <si>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</si>
  <si>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</si>
  <si>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</si>
  <si>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</si>
  <si>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</si>
  <si>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</si>
  <si>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</si>
  <si>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</si>
  <si>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</si>
  <si>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</si>
  <si>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</si>
  <si>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</si>
  <si>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</si>
  <si>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</si>
  <si>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</si>
  <si>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</si>
  <si>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</si>
  <si>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</si>
  <si>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</si>
  <si>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</si>
  <si>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</si>
  <si>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</si>
  <si>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</si>
  <si>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</si>
  <si>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</si>
  <si>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</si>
  <si>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</si>
  <si>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</si>
  <si>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</si>
  <si>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</si>
  <si>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</si>
  <si>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</si>
  <si>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</si>
  <si>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</si>
  <si>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</si>
  <si>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</si>
  <si>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</si>
  <si>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</si>
  <si>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</si>
  <si>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</si>
  <si>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</si>
  <si>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</si>
  <si>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</si>
  <si>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</si>
  <si>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</si>
  <si>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</si>
  <si>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</si>
  <si>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</si>
  <si>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</si>
  <si>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</si>
  <si>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</si>
  <si>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</si>
  <si>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</si>
  <si>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</si>
  <si>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</si>
  <si>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</si>
  <si>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</si>
  <si>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</si>
  <si>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</si>
  <si>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</si>
  <si>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</si>
  <si>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</si>
  <si>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</si>
  <si>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</si>
  <si>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</si>
  <si>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</si>
  <si>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</si>
  <si>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</si>
  <si>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</si>
  <si>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</si>
  <si>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</si>
  <si>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</si>
  <si>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</si>
  <si>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</si>
  <si>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</si>
  <si>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</si>
  <si>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</si>
  <si>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</si>
  <si>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</si>
  <si>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</si>
  <si>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</si>
  <si>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</si>
  <si>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</si>
  <si>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</si>
  <si>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</si>
  <si>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</si>
  <si>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</si>
  <si>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</si>
  <si>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</si>
  <si>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</si>
  <si>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</si>
  <si>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</si>
  <si>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</si>
  <si>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</si>
  <si>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</si>
  <si>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</si>
  <si>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</si>
  <si>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</si>
  <si>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</si>
  <si>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</si>
  <si>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</si>
  <si>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</si>
  <si>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</si>
  <si>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</si>
  <si>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</si>
  <si>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</si>
  <si>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</si>
  <si>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</si>
  <si>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</si>
  <si>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</si>
  <si>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</si>
  <si>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</si>
  <si>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</si>
  <si>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</si>
  <si>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</si>
  <si>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</si>
  <si>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</si>
  <si>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</si>
  <si>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</si>
  <si>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</si>
  <si>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</si>
  <si>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</si>
  <si>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</si>
  <si>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</si>
  <si>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</si>
  <si>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</si>
  <si>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</si>
  <si>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</si>
  <si>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</si>
  <si>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</si>
  <si>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</si>
  <si>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</si>
  <si>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</si>
  <si>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</si>
  <si>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</si>
  <si>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</si>
  <si>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</si>
  <si>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</si>
  <si>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</si>
  <si>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</si>
  <si>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</si>
  <si>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</si>
  <si>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</si>
  <si>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</si>
  <si>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</si>
  <si>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</si>
  <si>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</si>
  <si>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</si>
  <si>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</si>
  <si>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</si>
  <si>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</si>
  <si>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</si>
  <si>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</si>
  <si>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</si>
  <si>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</si>
  <si>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</si>
  <si>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</si>
  <si>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</si>
  <si>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</si>
  <si>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</si>
  <si>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</si>
  <si>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</si>
  <si>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</si>
  <si>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</si>
  <si>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</si>
  <si>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</si>
  <si>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</si>
  <si>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</si>
  <si>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</si>
  <si>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</si>
  <si>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</si>
  <si>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</si>
  <si>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</si>
  <si>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</si>
  <si>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</si>
  <si>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</si>
  <si>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</si>
  <si>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</si>
  <si>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</si>
  <si>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</si>
  <si>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</si>
  <si>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</si>
  <si>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</si>
  <si>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</si>
  <si>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</si>
  <si>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</si>
  <si>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</si>
  <si>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</si>
  <si>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</si>
  <si>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</si>
  <si>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</si>
  <si>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</si>
  <si>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</si>
  <si>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</si>
  <si>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</si>
  <si>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</si>
  <si>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</si>
  <si>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</si>
  <si>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</si>
  <si>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</si>
  <si>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</si>
  <si>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</si>
  <si>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</si>
  <si>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</si>
  <si>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</si>
  <si>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</si>
  <si>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</si>
  <si>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</si>
  <si>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</si>
  <si>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</si>
  <si>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</si>
  <si>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</si>
  <si>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</si>
  <si>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</si>
  <si>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</si>
  <si>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</si>
  <si>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</si>
  <si>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</si>
  <si>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</si>
  <si>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</si>
  <si>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</si>
  <si>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</si>
  <si>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</si>
  <si>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</si>
  <si>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</si>
  <si>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</si>
  <si>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</si>
  <si>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</si>
  <si>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</si>
  <si>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</si>
  <si>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</si>
  <si>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</si>
  <si>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</si>
  <si>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</si>
  <si>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</si>
  <si>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</si>
  <si>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</si>
  <si>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</si>
  <si>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</si>
  <si>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</si>
  <si>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</si>
  <si>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</si>
  <si>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</si>
  <si>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</si>
  <si>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</si>
  <si>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</si>
  <si>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</si>
  <si>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</si>
  <si>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</si>
  <si>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</si>
  <si>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</si>
  <si>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</si>
  <si>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</si>
  <si>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</si>
  <si>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</si>
  <si>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</si>
  <si>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</si>
  <si>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</si>
  <si>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</si>
  <si>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</si>
  <si>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</si>
  <si>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</si>
  <si>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</si>
  <si>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</si>
  <si>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</si>
  <si>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</si>
  <si>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</si>
  <si>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</si>
  <si>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</si>
  <si>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</si>
  <si>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</si>
  <si>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</si>
  <si>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</si>
  <si>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</si>
  <si>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</si>
  <si>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</si>
  <si>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</si>
  <si>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</si>
  <si>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</si>
  <si>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</si>
  <si>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</si>
  <si>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</si>
  <si>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</si>
  <si>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</si>
  <si>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</si>
  <si>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</si>
  <si>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</si>
  <si>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</si>
  <si>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</si>
  <si>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</si>
  <si>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</si>
  <si>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</si>
  <si>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</si>
  <si>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</si>
  <si>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</si>
  <si>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</si>
  <si>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</si>
  <si>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</si>
  <si>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</si>
  <si>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</si>
  <si>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</si>
  <si>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</si>
  <si>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</si>
  <si>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</si>
  <si>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</si>
  <si>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</si>
  <si>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</si>
  <si>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</si>
  <si>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</si>
  <si>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</si>
  <si>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</si>
  <si>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</si>
  <si>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</si>
  <si>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</si>
  <si>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</si>
  <si>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</si>
  <si>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</si>
  <si>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</si>
  <si>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</si>
  <si>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</si>
  <si>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</si>
  <si>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</si>
  <si>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</si>
  <si>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</si>
  <si>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</si>
  <si>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</si>
  <si>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</si>
  <si>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</si>
  <si>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</si>
  <si>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</si>
  <si>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</si>
  <si>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</si>
  <si>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</si>
  <si>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</si>
  <si>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</si>
  <si>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</si>
  <si>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</si>
  <si>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</si>
  <si>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</si>
  <si>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</si>
  <si>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</si>
  <si>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</si>
  <si>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</si>
  <si>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</si>
  <si>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</si>
  <si>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</si>
  <si>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</si>
  <si>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</si>
  <si>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</si>
  <si>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</si>
  <si>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</si>
  <si>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</si>
  <si>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</si>
  <si>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</si>
  <si>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</si>
  <si>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</si>
  <si>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</si>
  <si>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</si>
  <si>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</si>
  <si>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</si>
  <si>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</si>
  <si>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</si>
  <si>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</si>
  <si>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</si>
  <si>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</si>
  <si>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</si>
  <si>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</si>
  <si>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</si>
  <si>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</si>
  <si>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</si>
  <si>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</si>
  <si>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</si>
  <si>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</si>
  <si>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</si>
  <si>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</si>
  <si>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</si>
  <si>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</si>
  <si>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</si>
  <si>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</si>
  <si>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</si>
  <si>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</si>
  <si>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</si>
  <si>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</si>
  <si>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</si>
  <si>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</si>
  <si>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</si>
  <si>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</si>
  <si>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</si>
  <si>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</si>
  <si>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</si>
  <si>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</si>
  <si>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</si>
  <si>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</si>
  <si>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</si>
  <si>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</si>
  <si>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</si>
  <si>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</si>
  <si>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</si>
  <si>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</si>
  <si>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</si>
  <si>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</si>
  <si>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</si>
  <si>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</si>
  <si>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</si>
  <si>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</si>
  <si>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</si>
  <si>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</si>
  <si>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</si>
  <si>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</si>
  <si>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</si>
  <si>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</si>
  <si>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</si>
  <si>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</si>
  <si>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</si>
  <si>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</si>
  <si>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</si>
  <si>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</si>
  <si>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</si>
  <si>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</si>
  <si>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</si>
  <si>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</si>
  <si>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</si>
  <si>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</si>
  <si>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</si>
  <si>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</si>
  <si>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</si>
  <si>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</si>
  <si>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</si>
  <si>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</si>
  <si>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</si>
  <si>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</si>
  <si>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</si>
  <si>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</si>
  <si>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</si>
  <si>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</si>
  <si>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</si>
  <si>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</si>
  <si>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</si>
  <si>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</si>
  <si>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</si>
  <si>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</si>
  <si>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</si>
  <si>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</si>
  <si>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</si>
  <si>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</si>
  <si>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</si>
  <si>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</si>
  <si>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</si>
  <si>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</si>
  <si>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</si>
  <si>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</si>
  <si>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</si>
  <si>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</si>
  <si>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</si>
  <si>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</si>
  <si>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</si>
  <si>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</si>
  <si>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</si>
  <si>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</si>
  <si>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</si>
  <si>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</si>
  <si>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</si>
  <si>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</si>
  <si>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</si>
  <si>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</si>
  <si>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</si>
  <si>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</si>
  <si>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</si>
  <si>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</si>
  <si>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</si>
  <si>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</si>
  <si>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</si>
  <si>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</si>
  <si>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</si>
  <si>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</si>
  <si>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</si>
  <si>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</si>
  <si>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</si>
  <si>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</si>
  <si>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</si>
  <si>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</si>
  <si>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</si>
  <si>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</si>
  <si>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</si>
  <si>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</si>
  <si>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</si>
  <si>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</si>
  <si>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</si>
  <si>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</si>
  <si>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</si>
  <si>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</si>
  <si>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</si>
  <si>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</si>
  <si>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</si>
  <si>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</si>
  <si>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</si>
  <si>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</si>
  <si>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</si>
  <si>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</si>
  <si>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</si>
  <si>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</si>
  <si>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</si>
  <si>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</si>
  <si>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</si>
  <si>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</si>
  <si>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</si>
  <si>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</si>
  <si>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</si>
  <si>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</si>
  <si>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</si>
  <si>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</si>
  <si>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</si>
  <si>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</si>
  <si>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</si>
  <si>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</si>
  <si>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</si>
  <si>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</si>
  <si>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</si>
  <si>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</si>
  <si>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</si>
  <si>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</si>
  <si>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</si>
  <si>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</si>
  <si>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</si>
  <si>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</si>
  <si>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</si>
  <si>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</si>
  <si>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</si>
  <si>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</si>
  <si>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</si>
  <si>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</si>
  <si>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</si>
  <si>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</si>
  <si>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</si>
  <si>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</si>
  <si>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</si>
  <si>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</si>
  <si>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</si>
  <si>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</si>
  <si>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</si>
  <si>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</si>
  <si>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</si>
  <si>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</si>
  <si>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</si>
  <si>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</si>
  <si>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</si>
  <si>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</si>
  <si>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</si>
  <si>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</si>
  <si>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</si>
  <si>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</si>
  <si>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</si>
  <si>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</si>
  <si>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</si>
  <si>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</si>
  <si>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</si>
  <si>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</si>
  <si>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</si>
  <si>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</si>
  <si>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</si>
  <si>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</si>
  <si>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</si>
  <si>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</si>
  <si>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</si>
  <si>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</si>
  <si>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</si>
  <si>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</si>
  <si>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</si>
  <si>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</si>
  <si>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</si>
  <si>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</si>
  <si>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</si>
  <si>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</si>
  <si>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</si>
  <si>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</si>
  <si>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</si>
  <si>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</si>
  <si>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</si>
  <si>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</si>
  <si>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</si>
  <si>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</si>
  <si>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</si>
  <si>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</si>
  <si>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</si>
  <si>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</si>
  <si>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</si>
  <si>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</si>
  <si>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</si>
  <si>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</si>
  <si>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</si>
  <si>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</si>
  <si>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</si>
  <si>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</si>
  <si>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</si>
  <si>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</si>
  <si>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</si>
  <si>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</si>
  <si>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</si>
  <si>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</si>
  <si>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</si>
  <si>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</si>
  <si>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</si>
  <si>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</si>
  <si>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</si>
  <si>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</si>
  <si>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</si>
  <si>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</si>
  <si>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</si>
  <si>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</si>
  <si>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</si>
  <si>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</si>
  <si>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</si>
  <si>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</si>
  <si>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</si>
  <si>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</si>
  <si>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</si>
  <si>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</si>
  <si>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</si>
  <si>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</si>
  <si>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</si>
  <si>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</si>
  <si>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</si>
  <si>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</si>
  <si>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</si>
  <si>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</si>
  <si>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</si>
  <si>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</si>
  <si>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</si>
  <si>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</si>
  <si>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</si>
  <si>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</si>
  <si>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</si>
  <si>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</si>
  <si>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</si>
  <si>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</si>
  <si>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</si>
  <si>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</si>
  <si>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</si>
  <si>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</si>
  <si>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</si>
  <si>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</si>
  <si>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</si>
  <si>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</si>
  <si>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</si>
  <si>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</si>
  <si>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</si>
  <si>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</si>
  <si>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</si>
  <si>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</si>
  <si>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</si>
  <si>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</si>
  <si>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</si>
  <si>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</si>
  <si>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</si>
  <si>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</si>
  <si>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</si>
  <si>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</si>
  <si>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</si>
  <si>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</si>
  <si>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</si>
  <si>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</si>
  <si>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</si>
  <si>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</si>
  <si>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</si>
  <si>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</si>
  <si>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</si>
  <si>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</si>
  <si>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</si>
  <si>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</si>
  <si>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</si>
  <si>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</si>
  <si>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</si>
  <si>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</si>
  <si>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</si>
  <si>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</si>
  <si>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</si>
  <si>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</si>
  <si>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</si>
  <si>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</si>
  <si>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</si>
  <si>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</si>
  <si>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</si>
  <si>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</si>
  <si>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</si>
  <si>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</si>
  <si>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</si>
  <si>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</si>
  <si>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</si>
  <si>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</si>
  <si>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</si>
  <si>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</si>
  <si>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</si>
  <si>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</si>
  <si>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</si>
  <si>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</si>
  <si>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</si>
  <si>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</si>
  <si>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</si>
  <si>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</si>
  <si>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</si>
  <si>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</si>
  <si>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</si>
  <si>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</si>
  <si>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</si>
  <si>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</si>
  <si>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</si>
  <si>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</si>
  <si>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</si>
  <si>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</si>
  <si>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</si>
  <si>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</si>
  <si>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</si>
  <si>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</si>
  <si>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</si>
  <si>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</si>
  <si>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</si>
  <si>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</si>
  <si>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</si>
  <si>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</si>
  <si>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</si>
  <si>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</si>
  <si>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</si>
  <si>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</si>
  <si>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</si>
  <si>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</si>
  <si>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</si>
  <si>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</si>
  <si>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</si>
  <si>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</si>
  <si>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</si>
  <si>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</si>
  <si>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</si>
  <si>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</si>
  <si>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</si>
  <si>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</si>
  <si>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</si>
  <si>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</si>
  <si>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</si>
  <si>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</si>
  <si>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</si>
  <si>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</si>
  <si>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</si>
  <si>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</si>
  <si>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</si>
  <si>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</si>
  <si>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</si>
  <si>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</si>
  <si>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</si>
  <si>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</si>
  <si>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</si>
  <si>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</si>
  <si>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</si>
  <si>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</si>
  <si>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</si>
  <si>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</si>
  <si>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</si>
  <si>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</si>
  <si>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</si>
  <si>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</si>
  <si>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</si>
  <si>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</si>
  <si>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</si>
  <si>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</si>
  <si>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</si>
  <si>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</si>
  <si>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</si>
  <si>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</si>
  <si>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</si>
  <si>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</si>
  <si>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</si>
  <si>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</si>
  <si>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</si>
  <si>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</si>
  <si>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</si>
  <si>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</si>
  <si>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</si>
  <si>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</si>
  <si>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</si>
  <si>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</si>
  <si>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</si>
  <si>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</si>
  <si>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</si>
  <si>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</si>
  <si>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</si>
  <si>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</si>
  <si>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</si>
  <si>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</si>
  <si>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</si>
  <si>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</si>
  <si>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</si>
  <si>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</si>
  <si>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</si>
  <si>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</si>
  <si>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</si>
  <si>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</si>
  <si>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</si>
  <si>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</si>
  <si>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</si>
  <si>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</si>
  <si>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</si>
  <si>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</si>
  <si>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</si>
  <si>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</si>
  <si>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</si>
  <si>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</si>
  <si>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</si>
  <si>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</si>
  <si>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</si>
  <si>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</si>
  <si>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</si>
  <si>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</si>
  <si>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</si>
  <si>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</si>
  <si>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</si>
  <si>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</si>
  <si>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</si>
  <si>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</si>
  <si>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</si>
  <si>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</si>
  <si>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</si>
  <si>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</si>
  <si>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</si>
  <si>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</si>
  <si>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</si>
  <si>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</si>
  <si>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</si>
  <si>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</si>
  <si>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</si>
  <si>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</si>
  <si>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</si>
  <si>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</si>
  <si>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</si>
  <si>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</si>
  <si>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</si>
  <si>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</si>
  <si>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</si>
  <si>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</si>
  <si>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</si>
  <si>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</si>
  <si>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</si>
  <si>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</si>
  <si>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</si>
  <si>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</si>
  <si>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</si>
  <si>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</si>
  <si>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</si>
  <si>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</si>
  <si>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</si>
  <si>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</si>
  <si>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</si>
  <si>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</si>
  <si>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</si>
  <si>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</si>
  <si>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</si>
  <si>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</si>
  <si>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</si>
  <si>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</si>
  <si>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</si>
  <si>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</si>
  <si>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</si>
  <si>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</si>
  <si>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</si>
  <si>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</si>
  <si>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</si>
  <si>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</si>
  <si>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</si>
  <si>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</si>
  <si>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</si>
  <si>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</si>
  <si>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</si>
  <si>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</si>
  <si>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</si>
  <si>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</si>
  <si>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</si>
  <si>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</si>
  <si>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</si>
  <si>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</si>
  <si>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</si>
  <si>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</si>
  <si>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</si>
  <si>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</si>
  <si>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</si>
  <si>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</si>
  <si>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</si>
  <si>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</si>
  <si>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</si>
  <si>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</si>
  <si>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</si>
  <si>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</si>
  <si>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</si>
  <si>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</si>
  <si>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</si>
  <si>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</si>
  <si>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</si>
  <si>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</si>
  <si>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</si>
  <si>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</si>
  <si>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</si>
  <si>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</si>
  <si>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</si>
  <si>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</si>
  <si>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</si>
  <si>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</si>
  <si>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</si>
  <si>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</si>
  <si>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</si>
  <si>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</si>
  <si>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</si>
  <si>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</si>
  <si>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</si>
  <si>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</si>
  <si>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</si>
  <si>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</si>
  <si>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</si>
  <si>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</si>
  <si>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</si>
  <si>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</si>
  <si>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</si>
  <si>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</si>
  <si>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</si>
  <si>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</si>
  <si>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</si>
  <si>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</si>
  <si>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</si>
  <si>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</si>
  <si>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</si>
  <si>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</si>
  <si>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</si>
  <si>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</si>
  <si>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</si>
  <si>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</si>
  <si>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</si>
  <si>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</si>
  <si>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</si>
  <si>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</si>
  <si>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</si>
  <si>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</si>
  <si>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</si>
  <si>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</si>
  <si>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</si>
  <si>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</si>
  <si>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</si>
  <si>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</si>
  <si>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</si>
  <si>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</si>
  <si>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</si>
  <si>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</si>
  <si>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</si>
  <si>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</si>
  <si>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</si>
  <si>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</si>
  <si>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</si>
  <si>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</si>
  <si>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</si>
  <si>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</si>
  <si>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</si>
  <si>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</si>
  <si>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</si>
  <si>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</si>
  <si>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</si>
  <si>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</si>
  <si>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</si>
  <si>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</si>
  <si>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</si>
  <si>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</si>
  <si>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</si>
  <si>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</si>
  <si>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</si>
  <si>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</si>
  <si>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</si>
  <si>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</si>
  <si>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</si>
  <si>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</si>
  <si>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</si>
  <si>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</si>
  <si>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</si>
  <si>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</si>
  <si>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</si>
  <si>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</si>
  <si>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</si>
  <si>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</si>
  <si>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</si>
  <si>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</si>
  <si>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</si>
  <si>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</si>
  <si>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</si>
  <si>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</si>
  <si>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</si>
  <si>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</si>
  <si>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</si>
  <si>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</si>
  <si>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</si>
  <si>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</si>
  <si>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</si>
  <si>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</si>
  <si>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</si>
  <si>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</si>
  <si>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</si>
  <si>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</si>
  <si>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</si>
  <si>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</si>
  <si>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</si>
  <si>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</si>
  <si>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</si>
  <si>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</si>
  <si>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</si>
  <si>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</si>
  <si>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</si>
  <si>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</si>
  <si>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</si>
  <si>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</si>
  <si>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</si>
  <si>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</si>
  <si>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</si>
  <si>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</si>
  <si>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</si>
  <si>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</si>
  <si>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</si>
  <si>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</si>
  <si>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</si>
  <si>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</si>
  <si>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</si>
  <si>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</si>
  <si>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</si>
  <si>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</si>
  <si>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</si>
  <si>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</si>
  <si>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</si>
  <si>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</si>
  <si>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</si>
  <si>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</si>
  <si>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</si>
  <si>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</si>
  <si>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</si>
  <si>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</si>
  <si>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</si>
  <si>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</si>
  <si>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</si>
  <si>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</si>
  <si>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</si>
  <si>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</si>
  <si>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</si>
  <si>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</si>
  <si>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</si>
  <si>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</si>
  <si>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</si>
  <si>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</si>
  <si>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</si>
  <si>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</si>
  <si>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</si>
  <si>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</si>
  <si>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</si>
  <si>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</si>
  <si>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</si>
  <si>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</si>
  <si>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</si>
  <si>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</si>
  <si>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</si>
  <si>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</si>
  <si>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</si>
  <si>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</si>
  <si>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</si>
  <si>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</si>
  <si>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</si>
  <si>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</si>
  <si>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</si>
  <si>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</si>
  <si>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</si>
  <si>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</si>
  <si>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</si>
  <si>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</si>
  <si>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</si>
  <si>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</si>
  <si>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</si>
  <si>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</si>
  <si>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</si>
  <si>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</si>
  <si>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</si>
  <si>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</si>
  <si>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</si>
  <si>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</si>
  <si>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</si>
  <si>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</si>
  <si>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</si>
  <si>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</si>
  <si>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</si>
  <si>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</si>
  <si>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</si>
  <si>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</si>
  <si>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</si>
  <si>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</si>
  <si>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</si>
  <si>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</si>
  <si>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</si>
  <si>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</si>
  <si>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</si>
  <si>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</si>
  <si>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</si>
  <si>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</si>
  <si>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</si>
  <si>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</si>
  <si>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</si>
  <si>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</si>
  <si>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</si>
  <si>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</si>
  <si>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</si>
  <si>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</si>
  <si>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</si>
  <si>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</si>
  <si>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</si>
  <si>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</si>
  <si>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</si>
  <si>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</si>
  <si>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</si>
  <si>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</si>
  <si>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</si>
  <si>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</si>
  <si>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</si>
  <si>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</si>
  <si>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</si>
  <si>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</si>
  <si>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</si>
  <si>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</si>
  <si>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</si>
  <si>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</si>
  <si>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</si>
  <si>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</si>
  <si>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</si>
  <si>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</si>
  <si>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</si>
  <si>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</si>
  <si>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</si>
  <si>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</si>
  <si>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</si>
  <si>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</si>
  <si>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</si>
  <si>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</si>
  <si>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</si>
  <si>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</si>
  <si>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</si>
  <si>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</si>
  <si>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</si>
  <si>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</si>
  <si>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</si>
  <si>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</si>
  <si>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</si>
  <si>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</si>
  <si>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</si>
  <si>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</si>
  <si>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</si>
  <si>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</si>
  <si>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</si>
  <si>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</si>
  <si>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</si>
  <si>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</si>
  <si>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</si>
  <si>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</si>
  <si>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</si>
  <si>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</si>
  <si>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</si>
  <si>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</si>
  <si>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</si>
  <si>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</si>
  <si>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</si>
  <si>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</si>
  <si>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</si>
  <si>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</si>
  <si>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</si>
  <si>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</si>
  <si>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</si>
  <si>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</si>
  <si>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</si>
  <si>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</si>
  <si>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</si>
  <si>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</si>
  <si>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</si>
  <si>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</si>
  <si>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</si>
  <si>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</si>
  <si>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</si>
  <si>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</si>
  <si>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</si>
  <si>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</si>
  <si>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</si>
  <si>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</si>
  <si>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</si>
  <si>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</si>
  <si>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</si>
  <si>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</si>
  <si>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</si>
  <si>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</si>
  <si>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</si>
  <si>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</si>
  <si>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</si>
  <si>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</si>
  <si>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</si>
  <si>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</si>
  <si>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</si>
  <si>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</si>
  <si>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</si>
  <si>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</si>
  <si>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</si>
  <si>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</si>
  <si>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</si>
  <si>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</si>
  <si>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</si>
  <si>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</si>
  <si>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</si>
  <si>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</si>
  <si>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</si>
  <si>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</si>
  <si>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</si>
  <si>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</si>
  <si>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</si>
  <si>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</si>
  <si>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</si>
  <si>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</si>
  <si>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</si>
  <si>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</si>
  <si>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</si>
  <si>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</si>
  <si>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</si>
  <si>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</si>
  <si>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</si>
  <si>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</si>
  <si>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</si>
  <si>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</si>
  <si>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</si>
  <si>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</si>
  <si>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</si>
  <si>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</si>
  <si>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</si>
  <si>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</si>
  <si>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</si>
  <si>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</si>
  <si>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</si>
  <si>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</si>
  <si>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</si>
  <si>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</si>
  <si>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</si>
  <si>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</si>
  <si>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</si>
  <si>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</si>
  <si>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</si>
  <si>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</si>
  <si>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</si>
  <si>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</si>
  <si>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</si>
  <si>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</si>
  <si>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</si>
  <si>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</si>
  <si>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</si>
  <si>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</si>
  <si>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</si>
  <si>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</si>
  <si>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</si>
  <si>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</si>
  <si>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</si>
  <si>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</si>
  <si>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</si>
  <si>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</si>
  <si>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</si>
  <si>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</si>
  <si>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</si>
  <si>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</si>
  <si>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</si>
  <si>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</si>
  <si>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</si>
  <si>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</si>
  <si>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</si>
  <si>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</si>
  <si>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</si>
  <si>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</si>
  <si>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</si>
  <si>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</si>
  <si>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</si>
  <si>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</si>
  <si>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</si>
  <si>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</si>
  <si>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</si>
  <si>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</si>
  <si>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</si>
  <si>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</si>
  <si>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</si>
  <si>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</si>
  <si>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</si>
  <si>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</si>
  <si>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</si>
  <si>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</si>
  <si>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</si>
  <si>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</si>
  <si>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</si>
  <si>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</si>
  <si>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</si>
  <si>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</si>
  <si>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</si>
  <si>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</si>
  <si>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</si>
  <si>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</si>
  <si>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</si>
  <si>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</si>
  <si>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</si>
  <si>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</si>
  <si>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</si>
  <si>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</si>
  <si>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</si>
  <si>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</si>
  <si>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</si>
  <si>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</si>
  <si>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</si>
  <si>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</si>
  <si>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</si>
  <si>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</si>
  <si>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</si>
  <si>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</si>
  <si>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</si>
  <si>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</si>
  <si>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</si>
  <si>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</si>
  <si>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</si>
  <si>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</si>
  <si>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</si>
  <si>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</si>
  <si>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</si>
  <si>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</si>
  <si>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</si>
  <si>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</si>
  <si>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</si>
  <si>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</si>
  <si>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</si>
  <si>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</si>
  <si>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</si>
  <si>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</si>
  <si>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</si>
  <si>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</si>
  <si>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</si>
  <si>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</si>
  <si>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</si>
  <si>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</si>
  <si>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</si>
  <si>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</si>
  <si>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</si>
  <si>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</si>
  <si>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</si>
  <si>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</si>
  <si>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</si>
  <si>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</si>
  <si>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</si>
  <si>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</si>
  <si>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</si>
  <si>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</si>
  <si>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</si>
  <si>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</si>
  <si>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</si>
  <si>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</si>
  <si>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</si>
  <si>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</si>
  <si>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</si>
  <si>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</si>
  <si>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</si>
  <si>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</si>
  <si>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</si>
  <si>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</si>
  <si>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</si>
  <si>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</si>
  <si>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</si>
  <si>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</si>
  <si>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</si>
  <si>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</si>
  <si>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</si>
  <si>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</si>
  <si>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</si>
  <si>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</si>
  <si>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</si>
  <si>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</si>
  <si>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</si>
  <si>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</si>
  <si>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</si>
  <si>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</si>
  <si>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</si>
  <si>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</si>
  <si>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</si>
  <si>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</si>
  <si>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</si>
  <si>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</si>
  <si>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</si>
  <si>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</si>
  <si>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</si>
  <si>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</si>
  <si>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</si>
  <si>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</si>
  <si>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</si>
  <si>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</si>
  <si>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</si>
  <si>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</si>
  <si>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</si>
  <si>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</si>
  <si>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</si>
  <si>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</si>
  <si>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</si>
  <si>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</si>
  <si>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</si>
  <si>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</si>
  <si>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</si>
  <si>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</si>
  <si>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</si>
  <si>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</si>
  <si>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</si>
  <si>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</si>
  <si>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</si>
  <si>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</si>
  <si>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</si>
  <si>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</si>
  <si>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</si>
  <si>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</si>
  <si>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</si>
  <si>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</si>
  <si>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</si>
  <si>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</si>
  <si>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</si>
  <si>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</si>
  <si>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</si>
  <si>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</si>
  <si>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</si>
  <si>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</si>
  <si>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</si>
  <si>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</si>
  <si>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</si>
  <si>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</si>
  <si>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</si>
  <si>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</si>
  <si>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</si>
  <si>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</si>
  <si>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</si>
  <si>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</si>
  <si>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</si>
  <si>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</si>
  <si>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</si>
  <si>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</si>
  <si>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</si>
  <si>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</si>
  <si>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</si>
  <si>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</si>
  <si>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</si>
  <si>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</si>
  <si>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</si>
  <si>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</si>
  <si>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</si>
  <si>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</si>
  <si>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</si>
  <si>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</si>
  <si>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</si>
  <si>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</si>
  <si>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</si>
  <si>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</si>
  <si>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</si>
  <si>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</si>
  <si>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</si>
  <si>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</si>
  <si>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</si>
  <si>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</si>
  <si>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</si>
  <si>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</si>
  <si>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</si>
  <si>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</si>
  <si>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</si>
  <si>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</si>
  <si>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</si>
  <si>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</si>
  <si>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</si>
  <si>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</si>
  <si>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</si>
  <si>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</si>
  <si>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</si>
  <si>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</si>
  <si>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</si>
  <si>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</si>
  <si>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</si>
  <si>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</si>
  <si>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</si>
  <si>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</si>
  <si>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</si>
  <si>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</si>
  <si>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</si>
  <si>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</si>
  <si>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</si>
  <si>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</si>
  <si>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</si>
  <si>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</si>
  <si>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</si>
  <si>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</si>
  <si>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</si>
  <si>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</si>
  <si>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</si>
  <si>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</si>
  <si>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</si>
  <si>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</si>
  <si>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</si>
  <si>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</si>
  <si>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</si>
  <si>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</si>
  <si>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</si>
  <si>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</si>
  <si>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</si>
  <si>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</si>
  <si>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</si>
  <si>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</si>
  <si>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</si>
  <si>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</si>
  <si>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</si>
  <si>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</si>
  <si>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</si>
  <si>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</si>
  <si>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</si>
  <si>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</si>
  <si>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</si>
  <si>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</si>
  <si>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</si>
  <si>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</si>
  <si>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</si>
  <si>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</si>
  <si>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</si>
  <si>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</si>
  <si>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</si>
  <si>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</si>
  <si>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</si>
  <si>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</si>
  <si>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</si>
  <si>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</si>
  <si>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</si>
  <si>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</si>
  <si>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</si>
  <si>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</si>
  <si>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</si>
  <si>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</si>
  <si>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</si>
  <si>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</si>
  <si>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</si>
  <si>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</si>
  <si>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</si>
  <si>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</si>
  <si>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</si>
  <si>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</si>
  <si>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</si>
  <si>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</si>
  <si>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</si>
  <si>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</si>
  <si>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</si>
  <si>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</si>
  <si>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</si>
  <si>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</si>
  <si>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</si>
  <si>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</si>
  <si>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</si>
  <si>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</si>
  <si>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</si>
  <si>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</si>
  <si>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</si>
  <si>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</si>
  <si>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</si>
  <si>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</si>
  <si>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</si>
  <si>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</si>
  <si>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</si>
  <si>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</si>
  <si>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</si>
  <si>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</si>
  <si>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</si>
  <si>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</si>
  <si>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</si>
  <si>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</si>
  <si>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</si>
  <si>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</si>
  <si>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</si>
  <si>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</si>
  <si>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</si>
  <si>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</si>
  <si>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</si>
  <si>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</si>
  <si>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</si>
  <si>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</si>
  <si>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</si>
  <si>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</si>
  <si>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</si>
  <si>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</si>
  <si>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</si>
  <si>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</si>
  <si>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</si>
  <si>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</si>
  <si>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</si>
  <si>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</si>
  <si>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</si>
  <si>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</si>
  <si>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</si>
  <si>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</si>
  <si>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</si>
  <si>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</si>
  <si>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</si>
  <si>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</si>
  <si>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</si>
  <si>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</si>
  <si>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</si>
  <si>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</si>
  <si>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</si>
  <si>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</si>
  <si>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</si>
  <si>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</si>
  <si>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</si>
  <si>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</si>
  <si>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</si>
  <si>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</si>
  <si>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</si>
  <si>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</si>
  <si>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</si>
  <si>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</si>
  <si>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</si>
  <si>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</si>
  <si>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</si>
  <si>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</si>
  <si>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</si>
  <si>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</si>
  <si>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</si>
  <si>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</si>
  <si>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</si>
  <si>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</si>
  <si>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</si>
  <si>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</si>
  <si>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</si>
  <si>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</si>
  <si>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</si>
  <si>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</si>
  <si>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</si>
  <si>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</si>
  <si>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</si>
  <si>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</si>
  <si>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</si>
  <si>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</si>
  <si>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</si>
  <si>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</si>
  <si>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</si>
  <si>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</si>
  <si>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</si>
  <si>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</si>
  <si>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</si>
  <si>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</si>
  <si>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</si>
  <si>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</si>
  <si>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</si>
  <si>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</si>
  <si>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</si>
  <si>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</si>
  <si>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</si>
  <si>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</si>
  <si>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</si>
  <si>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</si>
  <si>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</si>
  <si>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</si>
  <si>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</si>
  <si>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</si>
  <si>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</si>
  <si>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</si>
  <si>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</si>
  <si>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</si>
  <si>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</si>
  <si>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</si>
  <si>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</si>
  <si>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</si>
  <si>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</si>
  <si>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</si>
  <si>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</si>
  <si>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</si>
  <si>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</si>
  <si>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</si>
  <si>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</si>
  <si>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</si>
  <si>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</si>
  <si>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</si>
  <si>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</si>
  <si>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</si>
  <si>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</si>
  <si>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</si>
  <si>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</si>
  <si>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</si>
  <si>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</si>
  <si>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</si>
  <si>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</si>
  <si>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</si>
  <si>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</si>
  <si>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</si>
  <si>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</si>
  <si>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</si>
  <si>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</si>
  <si>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</si>
  <si>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</si>
  <si>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</si>
  <si>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</si>
  <si>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</si>
  <si>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</si>
  <si>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</si>
  <si>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</si>
  <si>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</si>
  <si>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</si>
  <si>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</si>
  <si>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</si>
  <si>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</si>
  <si>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</si>
  <si>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</si>
  <si>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</si>
  <si>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</si>
  <si>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</si>
  <si>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</si>
  <si>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</si>
  <si>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</si>
  <si>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</si>
  <si>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</si>
  <si>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</si>
  <si>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</si>
  <si>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</si>
  <si>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</si>
  <si>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</si>
  <si>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</si>
  <si>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</si>
  <si>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</si>
  <si>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</si>
  <si>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</si>
  <si>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</si>
  <si>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</si>
  <si>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</si>
  <si>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</si>
  <si>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</si>
  <si>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</si>
  <si>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</si>
  <si>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</si>
  <si>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</si>
  <si>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</si>
  <si>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</si>
  <si>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</si>
  <si>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</si>
  <si>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</si>
  <si>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</si>
  <si>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</si>
  <si>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</si>
  <si>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</si>
  <si>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</si>
  <si>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</si>
  <si>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</si>
  <si>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</si>
  <si>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</si>
  <si>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</si>
  <si>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</si>
  <si>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</si>
  <si>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</si>
  <si>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</si>
  <si>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</si>
  <si>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</si>
  <si>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</si>
  <si>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</si>
  <si>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</si>
  <si>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</si>
  <si>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</si>
  <si>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</si>
  <si>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</si>
  <si>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</si>
  <si>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</si>
  <si>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</si>
  <si>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</si>
  <si>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</si>
  <si>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</si>
  <si>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</si>
  <si>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</si>
  <si>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</si>
  <si>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</si>
  <si>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</si>
  <si>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</si>
  <si>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</si>
  <si>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</si>
  <si>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</si>
  <si>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</si>
  <si>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</si>
  <si>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</si>
  <si>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</si>
  <si>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</si>
  <si>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</si>
  <si>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</si>
  <si>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</si>
  <si>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</si>
  <si>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</si>
  <si>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</si>
  <si>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</si>
  <si>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</si>
  <si>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</si>
  <si>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</si>
  <si>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</si>
  <si>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</si>
  <si>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</si>
  <si>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</si>
  <si>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</si>
  <si>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</si>
  <si>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</si>
  <si>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</si>
  <si>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</si>
  <si>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</si>
  <si>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</si>
  <si>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</si>
  <si>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</si>
  <si>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</si>
  <si>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</si>
  <si>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</si>
  <si>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</si>
  <si>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</si>
  <si>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</si>
  <si>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</si>
  <si>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</si>
  <si>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</si>
  <si>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</si>
  <si>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</si>
  <si>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</si>
  <si>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</si>
  <si>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</si>
  <si>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</si>
  <si>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</si>
  <si>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</si>
  <si>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</si>
  <si>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</si>
  <si>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</si>
  <si>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</si>
  <si>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</si>
  <si>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</si>
  <si>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</si>
  <si>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</si>
  <si>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</si>
  <si>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</si>
  <si>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</si>
  <si>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</si>
  <si>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</si>
  <si>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</si>
  <si>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</si>
  <si>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</si>
  <si>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</si>
  <si>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</si>
  <si>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</si>
  <si>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</si>
  <si>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</si>
  <si>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</si>
  <si>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</si>
  <si>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</si>
  <si>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</si>
  <si>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</si>
  <si>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</si>
  <si>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</si>
  <si>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</si>
  <si>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</si>
  <si>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</si>
  <si>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</si>
  <si>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</si>
  <si>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</si>
  <si>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</si>
  <si>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</si>
  <si>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</si>
  <si>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</si>
  <si>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</si>
  <si>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</si>
  <si>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</si>
  <si>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</si>
  <si>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</si>
  <si>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</si>
  <si>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</si>
  <si>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</si>
  <si>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</si>
  <si>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</si>
  <si>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</si>
  <si>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</si>
  <si>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</si>
  <si>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</si>
  <si>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</si>
  <si>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</si>
  <si>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</si>
  <si>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</si>
  <si>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</si>
  <si>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</si>
  <si>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</si>
  <si>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</si>
  <si>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</si>
  <si>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</si>
  <si>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</si>
  <si>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</si>
  <si>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</si>
  <si>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</si>
  <si>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</si>
  <si>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</si>
  <si>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</si>
  <si>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</si>
  <si>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</si>
  <si>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</si>
  <si>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</si>
  <si>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</si>
  <si>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</si>
  <si>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</si>
  <si>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</si>
  <si>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</si>
  <si>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</si>
  <si>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</si>
  <si>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</si>
  <si>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</si>
  <si>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</si>
  <si>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</si>
  <si>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</si>
  <si>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</si>
  <si>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</si>
  <si>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</si>
  <si>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</si>
  <si>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</si>
  <si>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</si>
  <si>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</si>
  <si>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</si>
  <si>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</si>
  <si>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</si>
  <si>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</si>
  <si>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</si>
  <si>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</si>
  <si>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</si>
  <si>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</si>
  <si>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</si>
  <si>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</si>
  <si>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</si>
  <si>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</si>
  <si>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</si>
  <si>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</si>
  <si>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</si>
  <si>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</si>
  <si>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</si>
  <si>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</si>
  <si>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</si>
  <si>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</si>
  <si>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</si>
  <si>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</si>
  <si>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</si>
  <si>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</si>
  <si>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</si>
  <si>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</si>
  <si>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</si>
  <si>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</si>
  <si>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</si>
  <si>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</si>
  <si>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</si>
  <si>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</si>
  <si>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</si>
  <si>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</si>
  <si>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</si>
  <si>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</si>
  <si>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</si>
  <si>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</si>
  <si>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</si>
  <si>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</si>
  <si>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</si>
  <si>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</si>
  <si>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</si>
  <si>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</si>
  <si>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</si>
  <si>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</si>
  <si>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</si>
  <si>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</si>
  <si>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</si>
  <si>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</si>
  <si>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</si>
  <si>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</si>
  <si>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</si>
  <si>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</si>
  <si>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</si>
  <si>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</si>
  <si>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</si>
  <si>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</si>
  <si>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</si>
  <si>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</si>
  <si>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</si>
  <si>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</si>
  <si>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</si>
  <si>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</si>
  <si>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</si>
  <si>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</si>
  <si>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</si>
  <si>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</si>
  <si>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</si>
  <si>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</si>
  <si>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</si>
  <si>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</si>
  <si>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</si>
  <si>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</si>
  <si>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</si>
  <si>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</si>
  <si>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</si>
  <si>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</si>
  <si>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</si>
  <si>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</si>
  <si>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</si>
  <si>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</si>
  <si>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</si>
  <si>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</si>
  <si>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</si>
  <si>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</si>
  <si>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</si>
  <si>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</si>
  <si>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</si>
  <si>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</si>
  <si>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</si>
  <si>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</si>
  <si>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</si>
  <si>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</si>
  <si>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</si>
  <si>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</si>
  <si>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</si>
  <si>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</si>
  <si>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</si>
  <si>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</si>
  <si>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</si>
  <si>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</si>
  <si>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</si>
  <si>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</si>
  <si>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</si>
  <si>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</si>
  <si>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</si>
  <si>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</si>
  <si>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</si>
  <si>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</si>
  <si>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</si>
  <si>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</si>
  <si>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</si>
  <si>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</si>
  <si>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</si>
  <si>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</si>
  <si>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</si>
  <si>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</si>
  <si>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</si>
  <si>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</si>
  <si>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</si>
  <si>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</si>
  <si>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</si>
  <si>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</si>
  <si>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</si>
  <si>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</si>
  <si>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</si>
  <si>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</si>
  <si>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</si>
  <si>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</si>
  <si>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</si>
  <si>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</si>
  <si>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</si>
  <si>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</si>
  <si>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</si>
  <si>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</si>
  <si>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</si>
  <si>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</si>
  <si>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</si>
  <si>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</si>
  <si>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</si>
  <si>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</si>
  <si>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</si>
  <si>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</si>
  <si>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</si>
  <si>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</si>
  <si>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</si>
  <si>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</si>
  <si>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</si>
  <si>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</si>
  <si>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</si>
  <si>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</si>
  <si>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</si>
  <si>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</si>
  <si>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</si>
  <si>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</si>
  <si>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</si>
  <si>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</si>
  <si>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</si>
  <si>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</si>
  <si>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</si>
  <si>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</si>
  <si>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</si>
  <si>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</si>
  <si>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</si>
  <si>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</si>
  <si>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</si>
  <si>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</si>
  <si>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</si>
  <si>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</si>
  <si>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</si>
  <si>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</si>
  <si>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</si>
  <si>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</si>
  <si>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</si>
  <si>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</si>
  <si>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</si>
  <si>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</si>
  <si>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</si>
  <si>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</si>
  <si>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</si>
  <si>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</si>
  <si>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</si>
  <si>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</si>
  <si>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</si>
  <si>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</si>
  <si>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</si>
  <si>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</si>
  <si>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</si>
  <si>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</si>
  <si>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</si>
  <si>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</si>
  <si>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</si>
  <si>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</si>
  <si>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</si>
  <si>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</si>
  <si>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</si>
  <si>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</si>
  <si>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</si>
  <si>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</si>
  <si>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</si>
  <si>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</si>
  <si>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</si>
  <si>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</si>
  <si>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</si>
  <si>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</si>
  <si>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</si>
  <si>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</si>
  <si>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</si>
  <si>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</si>
  <si>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</si>
  <si>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</si>
  <si>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</si>
  <si>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</si>
  <si>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</si>
  <si>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</si>
  <si>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</si>
  <si>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</si>
  <si>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</si>
  <si>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</si>
  <si>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</si>
  <si>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</si>
  <si>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</si>
  <si>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</si>
  <si>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</si>
  <si>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</si>
  <si>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</si>
  <si>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</si>
  <si>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</si>
  <si>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</si>
  <si>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</si>
  <si>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</si>
  <si>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</si>
  <si>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</si>
  <si>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</si>
  <si>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</si>
  <si>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</si>
  <si>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</si>
  <si>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</si>
  <si>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</si>
  <si>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</si>
  <si>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</si>
  <si>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</si>
  <si>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</si>
  <si>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</si>
  <si>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</si>
  <si>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</si>
  <si>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</si>
  <si>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</si>
  <si>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</si>
  <si>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</si>
  <si>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</si>
  <si>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</si>
  <si>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</si>
  <si>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</si>
  <si>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</si>
  <si>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</si>
  <si>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</si>
  <si>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</si>
  <si>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</si>
  <si>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</si>
  <si>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</si>
  <si>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</si>
  <si>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</si>
  <si>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</si>
  <si>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</si>
  <si>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</si>
  <si>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</si>
  <si>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</si>
  <si>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</si>
  <si>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</si>
  <si>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</si>
  <si>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</si>
  <si>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</si>
  <si>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</si>
  <si>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</si>
  <si>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</si>
  <si>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</si>
  <si>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</si>
  <si>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</si>
  <si>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</si>
  <si>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</si>
  <si>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</si>
  <si>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</si>
  <si>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</si>
  <si>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</si>
  <si>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</si>
  <si>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</si>
  <si>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</si>
  <si>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</si>
  <si>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</si>
  <si>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</si>
  <si>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</si>
  <si>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</si>
  <si>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</si>
  <si>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</si>
  <si>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</si>
  <si>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</si>
  <si>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</si>
  <si>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</si>
  <si>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</si>
  <si>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</si>
  <si>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</si>
  <si>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</si>
  <si>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</si>
  <si>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</si>
  <si>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</si>
  <si>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</si>
  <si>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</si>
  <si>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</si>
  <si>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</si>
  <si>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</si>
  <si>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</si>
  <si>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</si>
  <si>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</si>
  <si>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</si>
  <si>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</si>
  <si>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</si>
  <si>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</si>
  <si>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</si>
  <si>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</si>
  <si>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</si>
  <si>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</si>
  <si>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</si>
  <si>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</si>
  <si>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</si>
  <si>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</si>
  <si>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</si>
  <si>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</si>
  <si>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</si>
  <si>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</si>
  <si>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</si>
  <si>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</si>
  <si>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</si>
  <si>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</si>
  <si>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</si>
  <si>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</si>
  <si>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</si>
  <si>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</si>
  <si>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</si>
  <si>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</si>
  <si>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</si>
  <si>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</si>
  <si>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</si>
  <si>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</si>
  <si>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</si>
  <si>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</si>
  <si>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</si>
  <si>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</si>
  <si>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</si>
  <si>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</si>
  <si>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</si>
  <si>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</si>
  <si>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</si>
  <si>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</si>
  <si>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</si>
  <si>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</si>
  <si>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</si>
  <si>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</si>
  <si>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</si>
  <si>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</si>
  <si>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</si>
  <si>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</si>
  <si>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</si>
  <si>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</si>
  <si>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</si>
  <si>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</si>
  <si>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</si>
  <si>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</si>
  <si>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</si>
  <si>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</si>
  <si>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</si>
  <si>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</si>
  <si>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</si>
  <si>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</si>
  <si>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</si>
  <si>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</si>
  <si>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</si>
  <si>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</si>
  <si>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</si>
  <si>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</si>
  <si>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</si>
  <si>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</si>
  <si>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</si>
  <si>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</si>
  <si>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</si>
  <si>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</si>
  <si>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</si>
  <si>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</si>
  <si>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</si>
  <si>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</si>
  <si>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</si>
  <si>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</si>
  <si>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</si>
  <si>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</si>
  <si>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</si>
  <si>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</si>
  <si>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</si>
  <si>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</si>
  <si>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</si>
  <si>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</si>
  <si>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</si>
  <si>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</si>
  <si>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</si>
  <si>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</si>
  <si>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</si>
  <si>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</si>
  <si>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</si>
  <si>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</si>
  <si>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</si>
  <si>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</si>
  <si>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</si>
  <si>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</si>
  <si>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</si>
  <si>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</si>
  <si>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</si>
  <si>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</si>
  <si>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</si>
  <si>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</si>
  <si>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</si>
  <si>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</si>
  <si>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</si>
  <si>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</si>
  <si>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</si>
  <si>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</si>
  <si>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</si>
  <si>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</si>
  <si>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</si>
  <si>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</si>
  <si>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</si>
  <si>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</si>
  <si>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</si>
  <si>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</si>
  <si>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</si>
  <si>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</si>
  <si>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</si>
  <si>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</si>
  <si>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</si>
  <si>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</si>
  <si>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</si>
  <si>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</si>
  <si>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</si>
  <si>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</si>
  <si>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</si>
  <si>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</si>
  <si>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</si>
  <si>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</si>
  <si>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</si>
  <si>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</si>
  <si>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</si>
  <si>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</si>
  <si>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</si>
  <si>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</si>
  <si>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</si>
  <si>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</si>
  <si>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</si>
  <si>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</si>
  <si>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</si>
  <si>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</si>
  <si>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</si>
  <si>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</si>
  <si>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</si>
  <si>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</si>
  <si>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</si>
  <si>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</si>
  <si>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</si>
  <si>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</si>
  <si>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</si>
  <si>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</si>
  <si>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</si>
  <si>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</si>
  <si>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</si>
  <si>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</si>
  <si>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</si>
  <si>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</si>
  <si>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</si>
  <si>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</si>
  <si>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</si>
  <si>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</si>
  <si>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</si>
  <si>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</si>
  <si>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</si>
  <si>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</si>
  <si>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</si>
  <si>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</si>
  <si>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</si>
  <si>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</si>
  <si>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</si>
  <si>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</si>
  <si>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</si>
  <si>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</si>
  <si>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</si>
  <si>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</si>
  <si>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</si>
  <si>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</si>
  <si>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</si>
  <si>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</si>
  <si>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</si>
  <si>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</si>
  <si>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</si>
  <si>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</si>
  <si>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</si>
  <si>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</si>
  <si>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</si>
  <si>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</si>
  <si>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</si>
  <si>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</si>
  <si>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</si>
  <si>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</si>
  <si>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</si>
  <si>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</si>
  <si>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</si>
  <si>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</si>
  <si>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</si>
  <si>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</si>
  <si>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</si>
  <si>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</si>
  <si>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</si>
  <si>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</si>
  <si>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</si>
  <si>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</si>
  <si>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</si>
  <si>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</si>
  <si>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</si>
  <si>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</si>
  <si>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</si>
  <si>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</si>
  <si>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</si>
  <si>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</si>
  <si>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</si>
  <si>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</si>
  <si>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</si>
  <si>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</si>
  <si>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</si>
  <si>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</si>
  <si>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</si>
  <si>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</si>
  <si>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</si>
  <si>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</si>
  <si>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</si>
  <si>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</si>
  <si>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</si>
  <si>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</si>
  <si>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</si>
  <si>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</si>
  <si>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</si>
  <si>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</si>
  <si>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</si>
  <si>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</si>
  <si>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</si>
  <si>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</si>
  <si>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</si>
  <si>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</si>
  <si>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</si>
  <si>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</si>
  <si>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</si>
  <si>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</si>
  <si>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</si>
  <si>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</si>
  <si>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</si>
  <si>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</si>
  <si>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</si>
  <si>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</si>
  <si>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</si>
  <si>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</si>
  <si>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</si>
  <si>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</si>
  <si>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</si>
  <si>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</si>
  <si>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</si>
  <si>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</si>
  <si>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</si>
  <si>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</si>
  <si>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</si>
  <si>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</si>
  <si>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</si>
  <si>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</si>
  <si>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</si>
  <si>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</si>
  <si>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</si>
  <si>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</si>
  <si>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</si>
  <si>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</si>
  <si>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</si>
  <si>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</si>
  <si>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</si>
  <si>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</si>
  <si>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</si>
  <si>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</si>
  <si>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</si>
  <si>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</si>
  <si>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</si>
  <si>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</si>
  <si>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</si>
  <si>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</si>
  <si>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</si>
  <si>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</si>
  <si>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</si>
  <si>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</si>
  <si>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</si>
  <si>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</si>
  <si>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</si>
  <si>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</si>
  <si>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</si>
  <si>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</si>
  <si>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</si>
  <si>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</si>
  <si>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</si>
  <si>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</si>
  <si>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</si>
  <si>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</si>
  <si>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</si>
  <si>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</si>
  <si>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</si>
  <si>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</si>
  <si>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</si>
  <si>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</si>
  <si>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</si>
  <si>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</si>
  <si>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</si>
  <si>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</si>
  <si>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</si>
  <si>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</si>
  <si>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</si>
  <si>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</si>
  <si>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</si>
  <si>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</si>
  <si>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</si>
  <si>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</si>
  <si>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</si>
  <si>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</si>
  <si>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</si>
  <si>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</si>
  <si>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</si>
  <si>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</si>
  <si>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</si>
  <si>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</si>
  <si>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</si>
  <si>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</si>
  <si>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</si>
  <si>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</si>
  <si>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</si>
  <si>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</si>
  <si>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</si>
  <si>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</si>
  <si>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</si>
  <si>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</si>
  <si>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</si>
  <si>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</si>
  <si>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</si>
  <si>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</si>
  <si>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</si>
  <si>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</si>
  <si>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</si>
  <si>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</si>
  <si>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</si>
  <si>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</si>
  <si>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</si>
  <si>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</si>
  <si>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</si>
  <si>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</si>
  <si>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</si>
  <si>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</si>
  <si>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</si>
  <si>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</si>
  <si>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</si>
  <si>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</si>
  <si>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</si>
  <si>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</si>
  <si>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</si>
  <si>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</si>
  <si>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</si>
  <si>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</si>
  <si>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</si>
  <si>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</si>
  <si>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</si>
  <si>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</si>
  <si>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</si>
  <si>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</si>
  <si>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</si>
  <si>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</si>
  <si>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</si>
  <si>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</si>
  <si>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</si>
  <si>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</si>
  <si>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</si>
  <si>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</si>
  <si>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</si>
  <si>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</si>
  <si>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</si>
  <si>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</si>
  <si>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</si>
  <si>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</si>
  <si>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</si>
  <si>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</si>
  <si>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</si>
  <si>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</si>
  <si>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</si>
  <si>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</si>
  <si>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</si>
  <si>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</si>
  <si>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</si>
  <si>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</si>
  <si>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</si>
  <si>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</si>
  <si>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</si>
  <si>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</si>
  <si>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</si>
  <si>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</si>
  <si>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</si>
  <si>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</si>
  <si>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</si>
  <si>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</si>
  <si>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</si>
  <si>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</si>
  <si>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</si>
  <si>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</si>
  <si>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</si>
  <si>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</si>
  <si>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</si>
  <si>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</si>
  <si>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</si>
  <si>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</si>
  <si>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</si>
  <si>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</si>
  <si>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</si>
  <si>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</si>
  <si>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</si>
  <si>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</si>
  <si>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</si>
  <si>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</si>
  <si>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</si>
  <si>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</si>
  <si>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</si>
  <si>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</si>
  <si>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</si>
  <si>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</si>
  <si>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</si>
  <si>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</si>
  <si>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</si>
  <si>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</si>
  <si>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</si>
  <si>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</si>
  <si>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</si>
  <si>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</si>
  <si>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</si>
  <si>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</si>
  <si>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</si>
  <si>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</si>
  <si>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</si>
  <si>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</si>
  <si>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</si>
  <si>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</si>
  <si>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</si>
  <si>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</si>
  <si>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</si>
  <si>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</si>
  <si>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</si>
  <si>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</si>
  <si>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</si>
  <si>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</si>
  <si>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</si>
  <si>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</si>
  <si>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</si>
  <si>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</si>
  <si>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</si>
  <si>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</si>
  <si>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</si>
  <si>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</si>
  <si>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</si>
  <si>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</si>
  <si>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</si>
  <si>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</si>
  <si>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</si>
  <si>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</si>
  <si>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</si>
  <si>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</si>
  <si>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</si>
  <si>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</si>
  <si>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</si>
  <si>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</si>
  <si>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</si>
  <si>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</si>
  <si>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</si>
  <si>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</si>
  <si>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</si>
  <si>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</si>
  <si>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</si>
  <si>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</si>
  <si>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</si>
  <si>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</si>
  <si>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</si>
  <si>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</si>
  <si>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</si>
  <si>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</si>
  <si>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</si>
  <si>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</si>
  <si>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</si>
  <si>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</si>
  <si>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</si>
  <si>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</si>
  <si>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</si>
  <si>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</si>
  <si>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</si>
  <si>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</si>
  <si>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</si>
  <si>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</si>
  <si>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</si>
  <si>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</si>
  <si>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</si>
  <si>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</si>
  <si>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</si>
  <si>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</si>
  <si>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</si>
  <si>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</si>
  <si>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</si>
  <si>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</si>
  <si>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</si>
  <si>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</si>
  <si>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</si>
  <si>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</si>
  <si>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</si>
  <si>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</si>
  <si>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</si>
  <si>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</si>
  <si>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</si>
  <si>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</si>
  <si>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</si>
  <si>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</si>
  <si>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</si>
  <si>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</si>
  <si>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</si>
  <si>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</si>
  <si>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</si>
  <si>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</si>
  <si>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</si>
  <si>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</si>
  <si>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</si>
  <si>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</si>
  <si>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</si>
  <si>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</si>
  <si>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</si>
  <si>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</si>
  <si>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</si>
  <si>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</si>
  <si>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</si>
  <si>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</si>
  <si>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</si>
  <si>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</si>
  <si>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</si>
  <si>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</si>
  <si>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</si>
  <si>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</si>
  <si>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</si>
  <si>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</si>
  <si>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</si>
  <si>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</si>
  <si>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</si>
  <si>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</si>
  <si>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</si>
  <si>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</si>
  <si>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</si>
  <si>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</si>
  <si>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</si>
  <si>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</si>
  <si>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</si>
  <si>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</si>
  <si>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</si>
  <si>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</si>
  <si>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</si>
  <si>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</si>
  <si>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</si>
  <si>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</si>
  <si>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</si>
  <si>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</si>
  <si>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</si>
  <si>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</si>
  <si>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</si>
  <si>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</si>
  <si>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</si>
  <si>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</si>
  <si>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</si>
  <si>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</si>
  <si>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</si>
  <si>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</si>
  <si>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</si>
  <si>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</si>
  <si>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</si>
  <si>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</si>
  <si>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</si>
  <si>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</si>
  <si>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</si>
  <si>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</si>
  <si>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</si>
  <si>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</si>
  <si>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</si>
  <si>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</si>
  <si>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</si>
  <si>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</si>
  <si>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</si>
  <si>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</si>
  <si>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</si>
  <si>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</si>
  <si>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</si>
  <si>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</si>
  <si>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</si>
  <si>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</si>
  <si>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</si>
  <si>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</si>
  <si>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</si>
  <si>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</si>
  <si>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</si>
  <si>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</si>
  <si>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</si>
  <si>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</si>
  <si>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</si>
  <si>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</si>
  <si>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</si>
  <si>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</si>
  <si>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</si>
  <si>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</si>
  <si>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</si>
  <si>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</si>
  <si>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</si>
  <si>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</si>
  <si>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</si>
  <si>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</si>
  <si>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</si>
  <si>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</si>
  <si>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</si>
  <si>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</si>
  <si>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</si>
  <si>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</si>
  <si>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</si>
  <si>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</si>
  <si>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</si>
  <si>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</si>
  <si>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</si>
  <si>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</si>
  <si>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</si>
  <si>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</si>
  <si>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</si>
  <si>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</si>
  <si>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</si>
  <si>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</si>
  <si>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</si>
  <si>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</si>
  <si>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</si>
  <si>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</si>
  <si>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</si>
  <si>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</si>
  <si>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</si>
  <si>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</si>
  <si>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</si>
  <si>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</si>
  <si>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</si>
  <si>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</si>
  <si>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</si>
  <si>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</si>
  <si>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</si>
  <si>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</si>
  <si>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</si>
  <si>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</si>
  <si>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</si>
  <si>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</si>
  <si>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</si>
  <si>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</si>
  <si>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</si>
  <si>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</si>
  <si>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</si>
  <si>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</si>
  <si>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</si>
  <si>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</si>
  <si>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</si>
  <si>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</si>
  <si>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</si>
  <si>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</si>
  <si>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</si>
  <si>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</si>
  <si>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</si>
  <si>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</si>
  <si>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</si>
  <si>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</si>
  <si>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</si>
  <si>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</si>
  <si>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</si>
  <si>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</si>
  <si>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</si>
  <si>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</si>
  <si>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</si>
  <si>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</si>
  <si>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</si>
  <si>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</si>
  <si>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</si>
  <si>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</si>
  <si>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</si>
  <si>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</si>
  <si>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</si>
  <si>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</si>
  <si>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</si>
  <si>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</si>
  <si>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</si>
  <si>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</si>
  <si>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</si>
  <si>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</si>
  <si>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</si>
  <si>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</si>
  <si>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</si>
  <si>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</si>
  <si>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</si>
  <si>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</si>
  <si>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</si>
  <si>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</si>
  <si>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</si>
  <si>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</si>
  <si>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</si>
  <si>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</si>
  <si>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</si>
  <si>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</si>
  <si>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</si>
  <si>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</si>
  <si>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</si>
  <si>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</si>
  <si>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</si>
  <si>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</si>
  <si>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</si>
  <si>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</si>
  <si>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</si>
  <si>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</si>
  <si>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</si>
  <si>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</si>
  <si>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</si>
  <si>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</si>
  <si>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</si>
  <si>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</si>
  <si>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</si>
  <si>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</si>
  <si>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</si>
  <si>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</si>
  <si>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</si>
  <si>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</si>
  <si>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</si>
  <si>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</si>
  <si>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</si>
  <si>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</si>
  <si>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</si>
  <si>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</si>
  <si>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</si>
  <si>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</si>
  <si>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</si>
  <si>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</si>
  <si>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</si>
  <si>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</si>
  <si>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</si>
  <si>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</si>
  <si>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</si>
  <si>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</si>
  <si>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</si>
  <si>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</si>
  <si>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</si>
  <si>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</si>
  <si>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</si>
  <si>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</si>
  <si>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</si>
  <si>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</si>
  <si>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</si>
  <si>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</si>
  <si>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</si>
  <si>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</si>
  <si>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</si>
  <si>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</si>
  <si>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</si>
  <si>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</si>
  <si>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</si>
  <si>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</si>
  <si>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</si>
  <si>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</si>
  <si>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</si>
  <si>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</si>
  <si>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</si>
  <si>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</si>
  <si>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</si>
  <si>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</si>
  <si>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</si>
  <si>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</si>
  <si>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</si>
  <si>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</si>
  <si>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</si>
  <si>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</si>
  <si>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</si>
  <si>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</si>
  <si>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</si>
  <si>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</si>
  <si>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</si>
  <si>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</si>
  <si>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</si>
  <si>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</si>
  <si>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</si>
  <si>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</si>
  <si>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</si>
  <si>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</si>
  <si>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</si>
  <si>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</si>
  <si>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</si>
  <si>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</si>
  <si>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</si>
  <si>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</si>
  <si>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</si>
  <si>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</si>
  <si>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</si>
  <si>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</si>
  <si>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</si>
  <si>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</si>
  <si>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</si>
  <si>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</si>
  <si>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</si>
  <si>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</si>
  <si>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</si>
  <si>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</si>
  <si>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</si>
  <si>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</si>
  <si>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</si>
  <si>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</si>
  <si>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</si>
  <si>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</si>
  <si>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</si>
  <si>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</si>
  <si>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</si>
  <si>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</si>
  <si>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</si>
  <si>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</si>
  <si>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</si>
  <si>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</si>
  <si>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</si>
  <si>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</si>
  <si>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</si>
  <si>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</si>
  <si>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</si>
  <si>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</si>
  <si>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</si>
  <si>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</si>
  <si>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</si>
  <si>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</si>
  <si>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</si>
  <si>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</si>
  <si>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</si>
  <si>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</si>
  <si>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</si>
  <si>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</si>
  <si>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</si>
  <si>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</si>
  <si>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</si>
  <si>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</si>
  <si>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</si>
  <si>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</si>
  <si>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</si>
  <si>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</si>
  <si>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</si>
  <si>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</si>
  <si>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</si>
  <si>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</si>
  <si>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</si>
  <si>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</si>
  <si>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</si>
  <si>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</si>
  <si>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</si>
  <si>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</si>
  <si>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</si>
  <si>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</si>
  <si>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</si>
  <si>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</si>
  <si>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</si>
  <si>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</si>
  <si>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</si>
  <si>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</si>
  <si>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</si>
  <si>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</si>
  <si>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</si>
  <si>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</si>
  <si>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</si>
  <si>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</si>
  <si>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</si>
  <si>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</si>
  <si>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</si>
  <si>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</si>
  <si>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</si>
  <si>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</si>
  <si>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</si>
  <si>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</si>
  <si>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</si>
  <si>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</si>
  <si>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</si>
  <si>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</si>
  <si>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</si>
  <si>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</si>
  <si>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</si>
  <si>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</si>
  <si>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</si>
  <si>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</si>
  <si>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</si>
  <si>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</si>
  <si>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</si>
  <si>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</si>
  <si>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</si>
  <si>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</si>
  <si>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</si>
  <si>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</si>
  <si>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</si>
  <si>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</si>
  <si>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</si>
  <si>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</si>
  <si>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</si>
  <si>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</si>
  <si>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</si>
  <si>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</si>
  <si>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</si>
  <si>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</si>
  <si>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</si>
  <si>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</si>
  <si>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</si>
  <si>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</si>
  <si>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</si>
  <si>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</si>
  <si>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</si>
  <si>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</si>
  <si>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</si>
  <si>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</si>
  <si>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</si>
  <si>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</si>
  <si>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</si>
  <si>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</si>
  <si>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</si>
  <si>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</si>
  <si>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</si>
  <si>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</si>
  <si>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</si>
  <si>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</si>
  <si>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</si>
  <si>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</si>
  <si>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</si>
  <si>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</si>
  <si>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</si>
  <si>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</si>
  <si>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</si>
  <si>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</si>
  <si>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</si>
  <si>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</si>
  <si>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</si>
  <si>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</si>
  <si>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</si>
  <si>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</si>
  <si>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</si>
  <si>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</si>
  <si>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</si>
  <si>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</si>
  <si>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</si>
  <si>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</si>
  <si>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</si>
  <si>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</si>
  <si>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</si>
  <si>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</si>
  <si>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</si>
  <si>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</si>
  <si>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</si>
  <si>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</si>
  <si>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</si>
  <si>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</si>
  <si>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</si>
  <si>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</si>
  <si>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</si>
  <si>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</si>
  <si>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</si>
  <si>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</si>
  <si>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</si>
  <si>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</si>
  <si>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</si>
  <si>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</si>
  <si>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</si>
  <si>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</si>
  <si>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</si>
  <si>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</si>
  <si>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</si>
  <si>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</si>
  <si>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</si>
  <si>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</si>
  <si>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</si>
  <si>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</si>
  <si>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</si>
  <si>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</si>
  <si>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</si>
  <si>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</si>
  <si>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</si>
  <si>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</si>
  <si>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</si>
  <si>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</si>
  <si>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</si>
  <si>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</si>
  <si>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</si>
  <si>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</si>
  <si>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</si>
  <si>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</si>
  <si>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</si>
  <si>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</si>
  <si>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</si>
  <si>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</si>
  <si>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</si>
  <si>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</si>
  <si>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</si>
  <si>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</si>
  <si>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</si>
  <si>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</si>
  <si>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</si>
  <si>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</si>
  <si>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</si>
  <si>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</si>
  <si>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</si>
  <si>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</si>
  <si>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</si>
  <si>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</si>
  <si>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</si>
  <si>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</si>
  <si>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</si>
  <si>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</si>
  <si>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</si>
  <si>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</si>
  <si>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</si>
  <si>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</si>
  <si>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</si>
  <si>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</si>
  <si>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</si>
  <si>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</si>
  <si>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</si>
  <si>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</si>
  <si>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</si>
  <si>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</si>
  <si>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</si>
  <si>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</si>
  <si>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</si>
  <si>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</si>
  <si>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</si>
  <si>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</si>
  <si>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</si>
  <si>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</si>
  <si>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</si>
  <si>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</si>
  <si>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</si>
  <si>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</si>
  <si>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</si>
  <si>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</si>
  <si>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</si>
  <si>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</si>
  <si>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</si>
  <si>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</si>
  <si>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</si>
  <si>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</si>
  <si>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</si>
  <si>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</si>
  <si>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</si>
  <si>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</si>
  <si>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</si>
  <si>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</si>
  <si>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</si>
  <si>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</si>
  <si>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</si>
  <si>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</si>
  <si>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</si>
  <si>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</si>
  <si>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</si>
  <si>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</si>
  <si>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</si>
  <si>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</si>
  <si>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</si>
  <si>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</si>
  <si>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</si>
  <si>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</si>
  <si>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</si>
  <si>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</si>
  <si>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</si>
  <si>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</si>
  <si>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</si>
  <si>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</si>
  <si>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</si>
  <si>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</si>
  <si>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</si>
  <si>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</si>
  <si>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</si>
  <si>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</si>
  <si>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</si>
  <si>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</si>
  <si>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</si>
  <si>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</si>
  <si>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</si>
  <si>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</si>
  <si>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</si>
  <si>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</si>
  <si>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</si>
  <si>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</si>
  <si>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</si>
  <si>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</si>
  <si>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</si>
  <si>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</si>
  <si>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</si>
  <si>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</si>
  <si>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</si>
  <si>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</si>
  <si>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</si>
  <si>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</si>
  <si>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</si>
  <si>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</si>
  <si>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</si>
  <si>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</si>
  <si>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</si>
  <si>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</si>
  <si>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</si>
  <si>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</si>
  <si>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</si>
  <si>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</si>
  <si>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</si>
  <si>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</si>
  <si>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</si>
  <si>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</si>
  <si>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</si>
  <si>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</si>
  <si>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</si>
  <si>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</si>
  <si>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</si>
  <si>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</si>
  <si>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</si>
  <si>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</si>
  <si>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</si>
  <si>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</si>
  <si>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</si>
  <si>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</si>
  <si>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</si>
  <si>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</si>
  <si>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</si>
  <si>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</si>
  <si>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</si>
  <si>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</si>
  <si>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</si>
  <si>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</si>
  <si>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</si>
  <si>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</si>
  <si>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</si>
  <si>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</si>
  <si>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</si>
  <si>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</si>
  <si>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</si>
  <si>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</si>
  <si>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</si>
  <si>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</si>
  <si>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</si>
  <si>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</si>
  <si>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</si>
  <si>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</si>
  <si>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</si>
  <si>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</si>
  <si>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</si>
  <si>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</si>
  <si>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</si>
  <si>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</si>
  <si>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</si>
  <si>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</si>
  <si>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</si>
  <si>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</si>
  <si>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</si>
  <si>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</si>
  <si>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</si>
  <si>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</si>
  <si>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</si>
  <si>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</si>
  <si>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</si>
  <si>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</si>
  <si>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</si>
  <si>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</si>
  <si>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</si>
  <si>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</si>
  <si>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</si>
  <si>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</si>
  <si>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</si>
  <si>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</si>
  <si>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</si>
  <si>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</si>
  <si>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</si>
  <si>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</si>
  <si>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</si>
  <si>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</si>
  <si>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</si>
  <si>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</si>
  <si>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</si>
  <si>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</si>
  <si>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</si>
  <si>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</si>
  <si>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</si>
  <si>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</si>
  <si>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</si>
  <si>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</si>
  <si>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</si>
  <si>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</si>
  <si>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</si>
  <si>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</si>
  <si>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</si>
  <si>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</si>
  <si>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</si>
  <si>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</si>
  <si>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</si>
  <si>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</si>
  <si>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</si>
  <si>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</si>
  <si>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</si>
  <si>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</si>
  <si>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</si>
  <si>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</si>
  <si>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</si>
  <si>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</si>
  <si>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</si>
  <si>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</si>
  <si>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</si>
  <si>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</si>
  <si>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</si>
  <si>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</si>
  <si>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</si>
  <si>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</si>
  <si>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</si>
  <si>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</si>
  <si>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</si>
  <si>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</si>
  <si>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</si>
  <si>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</si>
  <si>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</si>
  <si>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</si>
  <si>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</si>
  <si>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</si>
  <si>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</si>
  <si>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</si>
  <si>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</si>
  <si>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</si>
  <si>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</si>
  <si>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</si>
  <si>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</si>
  <si>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</si>
  <si>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</si>
  <si>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</si>
  <si>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</si>
  <si>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</si>
  <si>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</si>
  <si>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</si>
  <si>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</si>
  <si>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</si>
  <si>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</si>
  <si>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</si>
  <si>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</si>
  <si>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</si>
  <si>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</si>
  <si>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</si>
  <si>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</si>
  <si>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</si>
  <si>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</si>
  <si>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</si>
  <si>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</si>
  <si>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</si>
  <si>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</si>
  <si>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</si>
  <si>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</si>
  <si>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</si>
  <si>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</si>
  <si>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</si>
  <si>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</si>
  <si>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</si>
  <si>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</si>
  <si>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</si>
  <si>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</si>
  <si>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</si>
  <si>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</si>
  <si>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</si>
  <si>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</si>
  <si>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</si>
  <si>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</si>
  <si>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</si>
  <si>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</si>
  <si>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</si>
  <si>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</si>
  <si>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</si>
  <si>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</si>
  <si>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</si>
  <si>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</si>
  <si>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</si>
  <si>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</si>
  <si>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</si>
  <si>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</si>
  <si>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</si>
  <si>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</si>
  <si>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</si>
  <si>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</si>
  <si>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</si>
  <si>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</si>
  <si>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</si>
  <si>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</si>
  <si>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</si>
  <si>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</si>
  <si>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</si>
  <si>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</si>
  <si>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</si>
  <si>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</si>
  <si>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</si>
  <si>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</si>
  <si>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</si>
  <si>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</si>
  <si>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</si>
  <si>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</si>
  <si>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</si>
  <si>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</si>
  <si>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</si>
  <si>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</si>
  <si>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</si>
  <si>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</si>
  <si>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</si>
  <si>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</si>
  <si>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</si>
  <si>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</si>
  <si>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</si>
  <si>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</si>
  <si>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</si>
  <si>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</si>
  <si>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</si>
  <si>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</si>
  <si>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</si>
  <si>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</si>
  <si>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</si>
  <si>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</si>
  <si>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</si>
  <si>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</si>
  <si>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</si>
  <si>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</si>
  <si>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</si>
  <si>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</si>
  <si>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</si>
  <si>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</si>
  <si>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</si>
  <si>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</si>
  <si>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</si>
  <si>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</si>
  <si>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</si>
  <si>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</si>
  <si>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</si>
  <si>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</si>
  <si>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</si>
  <si>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</si>
  <si>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</si>
  <si>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</si>
  <si>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</si>
  <si>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</si>
  <si>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</si>
  <si>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</si>
  <si>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</si>
  <si>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</si>
  <si>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</si>
  <si>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</si>
  <si>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</si>
  <si>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</si>
  <si>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</si>
  <si>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</si>
  <si>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</si>
  <si>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</si>
  <si>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</si>
  <si>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</si>
  <si>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</si>
  <si>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</si>
  <si>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</si>
  <si>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</si>
  <si>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</si>
  <si>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</si>
  <si>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</si>
  <si>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</si>
  <si>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</si>
  <si>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</si>
  <si>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</si>
  <si>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</si>
  <si>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</si>
  <si>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</si>
  <si>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</si>
  <si>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</si>
  <si>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</si>
  <si>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</si>
  <si>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</si>
  <si>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</si>
  <si>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</si>
  <si>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</si>
  <si>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</si>
  <si>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</si>
  <si>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</si>
  <si>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</si>
  <si>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</si>
  <si>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</si>
  <si>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</si>
  <si>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</si>
  <si>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</si>
  <si>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</si>
  <si>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</si>
  <si>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</si>
  <si>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</si>
  <si>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</si>
  <si>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</si>
  <si>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</si>
  <si>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</si>
  <si>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</si>
  <si>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</si>
  <si>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</si>
  <si>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</si>
  <si>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</si>
  <si>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</si>
  <si>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</si>
  <si>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</si>
  <si>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</si>
  <si>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</si>
  <si>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</si>
  <si>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</si>
  <si>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</si>
  <si>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</si>
  <si>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</si>
  <si>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</si>
  <si>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</si>
  <si>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</si>
  <si>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</si>
  <si>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</si>
  <si>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</si>
  <si>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</si>
  <si>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</si>
  <si>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</si>
  <si>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</si>
  <si>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</si>
  <si>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</si>
  <si>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</si>
  <si>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</si>
  <si>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</si>
  <si>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</si>
  <si>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</si>
  <si>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</si>
  <si>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</si>
  <si>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</si>
  <si>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</si>
  <si>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</si>
  <si>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</si>
  <si>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</si>
  <si>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</si>
  <si>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</si>
  <si>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</si>
  <si>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</si>
  <si>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</si>
  <si>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</si>
  <si>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</si>
  <si>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</si>
  <si>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</si>
  <si>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</si>
  <si>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</si>
  <si>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</si>
  <si>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</si>
  <si>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</si>
  <si>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</si>
  <si>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</si>
  <si>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</si>
  <si>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</si>
  <si>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</si>
  <si>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</si>
  <si>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</si>
  <si>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</si>
  <si>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</si>
  <si>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</si>
  <si>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</si>
  <si>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</si>
  <si>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</si>
  <si>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</si>
  <si>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</si>
  <si>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</si>
  <si>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</si>
  <si>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</si>
  <si>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</si>
  <si>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</si>
  <si>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</si>
  <si>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</si>
  <si>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</si>
  <si>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</si>
  <si>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</si>
  <si>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</si>
  <si>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</si>
  <si>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</si>
  <si>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</si>
  <si>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</si>
  <si>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</si>
  <si>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</si>
  <si>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</si>
  <si>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</si>
  <si>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</si>
  <si>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</si>
  <si>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</si>
  <si>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</si>
  <si>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</si>
  <si>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</si>
  <si>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</si>
  <si>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</si>
  <si>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</si>
  <si>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</si>
  <si>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</si>
  <si>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</si>
  <si>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</si>
  <si>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</si>
  <si>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</si>
  <si>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</si>
  <si>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</si>
  <si>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</si>
  <si>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</si>
  <si>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</si>
  <si>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</si>
  <si>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</si>
  <si>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</si>
  <si>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</si>
  <si>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</si>
  <si>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</si>
  <si>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</si>
  <si>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</si>
  <si>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</si>
  <si>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</si>
  <si>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</si>
  <si>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</si>
  <si>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</si>
  <si>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</si>
  <si>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</si>
  <si>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</si>
  <si>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</si>
  <si>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</si>
  <si>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</si>
  <si>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</si>
  <si>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</si>
  <si>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</si>
  <si>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</si>
  <si>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</si>
  <si>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</si>
  <si>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</si>
  <si>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</si>
  <si>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</si>
  <si>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</si>
  <si>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</si>
  <si>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</si>
  <si>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</si>
  <si>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</si>
  <si>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</si>
  <si>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</si>
  <si>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</si>
  <si>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</si>
  <si>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</si>
  <si>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</si>
  <si>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</si>
  <si>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</si>
  <si>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</si>
  <si>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</si>
  <si>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</si>
  <si>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</si>
  <si>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</si>
  <si>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</si>
  <si>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</si>
  <si>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</si>
  <si>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</si>
  <si>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</si>
  <si>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</si>
  <si>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</si>
  <si>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</si>
  <si>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</si>
  <si>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</si>
  <si>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</si>
  <si>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</si>
  <si>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</si>
  <si>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</si>
  <si>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</si>
  <si>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</si>
  <si>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</si>
  <si>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</si>
  <si>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</si>
  <si>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</si>
  <si>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</si>
  <si>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</si>
  <si>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</si>
  <si>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</si>
  <si>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</si>
  <si>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</si>
  <si>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</si>
  <si>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</si>
  <si>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</si>
  <si>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</si>
  <si>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</si>
  <si>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</si>
  <si>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</si>
  <si>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</si>
  <si>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</si>
  <si>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</si>
  <si>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</si>
  <si>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</si>
  <si>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</si>
  <si>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</si>
  <si>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</si>
  <si>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</si>
  <si>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</si>
  <si>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</si>
  <si>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</si>
  <si>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</si>
  <si>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</si>
  <si>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</si>
  <si>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</si>
  <si>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</si>
  <si>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</si>
  <si>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</si>
  <si>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</si>
  <si>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</si>
  <si>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</si>
  <si>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</si>
  <si>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</si>
  <si>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</si>
  <si>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</si>
  <si>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</si>
  <si>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</si>
  <si>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</si>
  <si>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</si>
  <si>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</si>
  <si>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</si>
  <si>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</si>
  <si>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</si>
  <si>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</si>
  <si>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</si>
  <si>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</si>
  <si>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</si>
  <si>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</si>
  <si>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</si>
  <si>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</si>
  <si>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</si>
  <si>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</si>
  <si>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</si>
  <si>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</si>
  <si>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</si>
  <si>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</si>
  <si>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</si>
  <si>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</si>
  <si>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</si>
  <si>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</si>
  <si>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</si>
  <si>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</si>
  <si>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</si>
  <si>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</si>
  <si>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</si>
  <si>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</si>
  <si>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</si>
  <si>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</si>
  <si>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</si>
  <si>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</si>
  <si>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</si>
  <si>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</si>
  <si>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</si>
  <si>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</si>
  <si>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</si>
  <si>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</si>
  <si>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</si>
  <si>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</si>
  <si>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</si>
  <si>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</si>
  <si>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</si>
  <si>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</si>
  <si>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</si>
  <si>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</si>
  <si>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</si>
  <si>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</si>
  <si>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</si>
  <si>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</si>
  <si>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</si>
  <si>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</si>
  <si>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</si>
  <si>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</si>
  <si>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</si>
  <si>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</si>
  <si>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</si>
  <si>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</si>
  <si>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</si>
  <si>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</si>
  <si>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</si>
  <si>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</si>
  <si>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</si>
  <si>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</si>
  <si>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</si>
  <si>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</si>
  <si>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</si>
  <si>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</si>
  <si>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</si>
  <si>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</si>
  <si>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</si>
  <si>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</si>
  <si>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</si>
  <si>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</si>
  <si>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</si>
  <si>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</si>
  <si>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</si>
  <si>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</si>
  <si>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</si>
  <si>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</si>
  <si>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</si>
  <si>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</si>
  <si>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</si>
  <si>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</si>
  <si>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</si>
  <si>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</si>
  <si>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</si>
  <si>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</si>
  <si>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</si>
  <si>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</si>
  <si>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</si>
  <si>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</si>
  <si>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</si>
  <si>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</si>
  <si>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</si>
  <si>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</si>
  <si>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</si>
  <si>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</si>
  <si>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</si>
  <si>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</si>
  <si>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</si>
  <si>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</si>
  <si>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</si>
  <si>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</si>
  <si>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</si>
  <si>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</si>
  <si>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</si>
  <si>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</si>
  <si>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</si>
  <si>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</si>
  <si>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</si>
  <si>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</si>
  <si>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</si>
  <si>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</si>
  <si>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</si>
  <si>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</si>
  <si>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</si>
  <si>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</si>
  <si>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</si>
  <si>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</si>
  <si>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</si>
  <si>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</si>
  <si>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</si>
  <si>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</si>
  <si>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</si>
  <si>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</si>
  <si>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</si>
  <si>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</si>
  <si>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</si>
  <si>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</si>
  <si>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</si>
  <si>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</si>
  <si>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</si>
  <si>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</si>
  <si>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</si>
  <si>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</si>
  <si>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</si>
  <si>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</si>
  <si>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</si>
  <si>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</si>
  <si>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</si>
  <si>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</si>
  <si>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</si>
  <si>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</si>
  <si>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</si>
  <si>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</si>
  <si>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</si>
  <si>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</si>
  <si>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</si>
  <si>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</si>
  <si>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</si>
  <si>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</si>
  <si>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</si>
  <si>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</si>
  <si>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</si>
  <si>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</si>
  <si>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</si>
  <si>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</si>
  <si>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</si>
  <si>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</si>
  <si>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</si>
  <si>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</si>
  <si>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</si>
  <si>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</si>
  <si>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</si>
  <si>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</si>
  <si>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</si>
  <si>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</si>
  <si>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</si>
  <si>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</si>
  <si>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</si>
  <si>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</si>
  <si>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</si>
  <si>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</si>
  <si>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</si>
  <si>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</si>
  <si>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</si>
  <si>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</si>
  <si>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</si>
  <si>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</si>
  <si>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</si>
  <si>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</si>
  <si>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</si>
  <si>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</si>
  <si>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</si>
  <si>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</si>
  <si>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</si>
  <si>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</si>
  <si>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</si>
  <si>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</si>
  <si>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</si>
  <si>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</si>
  <si>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</si>
  <si>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</si>
  <si>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</si>
  <si>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</si>
  <si>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</si>
  <si>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</si>
  <si>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</si>
  <si>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</si>
  <si>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</si>
  <si>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</si>
  <si>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</si>
  <si>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</si>
  <si>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</si>
  <si>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</si>
  <si>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</si>
  <si>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</si>
  <si>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</si>
  <si>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</si>
  <si>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</si>
  <si>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</si>
  <si>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</si>
  <si>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</si>
  <si>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</si>
  <si>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</si>
  <si>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</si>
  <si>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</si>
  <si>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</si>
  <si>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</si>
  <si>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</si>
  <si>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</si>
  <si>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</si>
  <si>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</si>
  <si>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</si>
  <si>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</si>
  <si>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</si>
  <si>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</si>
  <si>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</si>
  <si>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</si>
  <si>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</si>
  <si>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</si>
  <si>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</si>
  <si>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</si>
  <si>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</si>
  <si>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</si>
  <si>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</si>
  <si>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</si>
  <si>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</si>
  <si>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</si>
  <si>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</si>
  <si>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</si>
  <si>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</si>
  <si>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</si>
  <si>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</si>
  <si>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</si>
  <si>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</si>
  <si>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</si>
  <si>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</si>
  <si>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</si>
  <si>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</si>
  <si>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</si>
  <si>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</si>
  <si>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</si>
  <si>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</si>
  <si>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</si>
  <si>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</si>
  <si>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</si>
  <si>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</si>
  <si>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</si>
  <si>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</si>
  <si>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</si>
  <si>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</si>
  <si>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</si>
  <si>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</si>
  <si>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</si>
  <si>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</si>
  <si>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</si>
  <si>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</si>
  <si>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</si>
  <si>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</si>
  <si>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</si>
  <si>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</si>
  <si>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</si>
  <si>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</si>
  <si>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</si>
  <si>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</si>
  <si>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</si>
  <si>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</si>
  <si>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</si>
  <si>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</si>
  <si>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</si>
  <si>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</si>
  <si>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</si>
  <si>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</si>
  <si>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</si>
  <si>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</si>
  <si>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</si>
  <si>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</si>
  <si>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</si>
  <si>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</si>
  <si>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</si>
  <si>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</si>
  <si>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</si>
  <si>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</si>
  <si>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</si>
  <si>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</si>
  <si>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</si>
  <si>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</si>
  <si>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</si>
  <si>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</si>
  <si>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</si>
  <si>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</si>
  <si>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</si>
  <si>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</si>
  <si>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</si>
  <si>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</si>
  <si>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</si>
  <si>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</si>
  <si>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</si>
  <si>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</si>
  <si>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</si>
  <si>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</si>
  <si>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</si>
  <si>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</si>
  <si>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</si>
  <si>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</si>
  <si>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</si>
  <si>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</si>
  <si>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</si>
  <si>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</si>
  <si>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</si>
  <si>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</si>
  <si>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</si>
  <si>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</si>
  <si>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</si>
  <si>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</si>
  <si>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</si>
  <si>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</si>
  <si>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</si>
  <si>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</si>
  <si>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</si>
  <si>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</si>
  <si>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</si>
  <si>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</si>
  <si>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</si>
  <si>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</si>
  <si>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</si>
  <si>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</si>
  <si>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</si>
  <si>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</si>
  <si>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</si>
  <si>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</si>
  <si>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</si>
  <si>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</si>
  <si>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</si>
  <si>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</si>
  <si>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</si>
  <si>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</si>
  <si>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</si>
  <si>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</si>
  <si>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</si>
  <si>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</si>
  <si>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</si>
  <si>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</si>
  <si>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</si>
  <si>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</si>
  <si>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</si>
  <si>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</si>
  <si>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</si>
  <si>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</si>
  <si>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</si>
  <si>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</si>
  <si>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</si>
  <si>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</si>
  <si>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</si>
  <si>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</si>
  <si>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</si>
  <si>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</si>
  <si>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</si>
  <si>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</si>
  <si>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</si>
  <si>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</si>
  <si>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</si>
  <si>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</si>
  <si>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</si>
  <si>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</si>
  <si>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</si>
  <si>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</si>
  <si>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</si>
  <si>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</si>
  <si>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</si>
  <si>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</si>
  <si>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</si>
  <si>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</si>
  <si>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</si>
  <si>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</si>
  <si>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</si>
  <si>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</si>
  <si>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</si>
  <si>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</si>
  <si>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</si>
  <si>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</si>
  <si>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</si>
  <si>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</si>
  <si>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</si>
  <si>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</si>
  <si>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</si>
  <si>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</si>
  <si>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</si>
  <si>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</si>
  <si>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</si>
  <si>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</si>
  <si>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</si>
  <si>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</si>
  <si>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</si>
  <si>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</si>
  <si>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</si>
  <si>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</si>
  <si>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</si>
  <si>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</si>
  <si>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</si>
  <si>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</si>
  <si>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</si>
  <si>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</si>
  <si>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</si>
  <si>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</si>
  <si>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</si>
  <si>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</si>
  <si>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</si>
  <si>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</si>
  <si>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</si>
  <si>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</si>
  <si>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</si>
  <si>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</si>
  <si>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</si>
  <si>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</si>
  <si>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</si>
  <si>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</si>
  <si>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</si>
  <si>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</si>
  <si>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</si>
  <si>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</si>
  <si>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</si>
  <si>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</si>
  <si>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</si>
  <si>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</si>
  <si>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</si>
  <si>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</si>
  <si>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</si>
  <si>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</si>
  <si>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</si>
  <si>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</si>
  <si>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</si>
  <si>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</si>
  <si>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</si>
  <si>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</si>
  <si>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</si>
  <si>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</si>
  <si>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</si>
  <si>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</si>
  <si>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</si>
  <si>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</si>
  <si>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</si>
  <si>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</si>
  <si>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</si>
  <si>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</si>
  <si>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</si>
  <si>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</si>
  <si>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</si>
  <si>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</si>
  <si>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</si>
  <si>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</si>
  <si>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</si>
  <si>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</si>
  <si>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</si>
  <si>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</si>
  <si>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</si>
  <si>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</si>
  <si>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</si>
  <si>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</si>
  <si>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</si>
  <si>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</si>
  <si>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</si>
  <si>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</si>
  <si>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</si>
  <si>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</si>
  <si>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</si>
  <si>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</si>
  <si>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</si>
  <si>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</si>
  <si>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</si>
  <si>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</si>
  <si>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</si>
  <si>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</si>
  <si>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</si>
  <si>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</si>
  <si>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</si>
  <si>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</si>
  <si>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</si>
  <si>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</si>
  <si>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</si>
  <si>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</si>
  <si>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</si>
  <si>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</si>
  <si>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</si>
  <si>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</si>
  <si>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</si>
  <si>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</si>
  <si>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</si>
  <si>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</si>
  <si>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</si>
  <si>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</si>
  <si>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</si>
  <si>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</si>
  <si>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</si>
  <si>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</si>
  <si>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</si>
  <si>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</si>
  <si>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</si>
  <si>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</si>
  <si>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</si>
  <si>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</si>
  <si>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</si>
  <si>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</si>
  <si>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</si>
  <si>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</si>
  <si>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</si>
  <si>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</si>
  <si>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</si>
  <si>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</si>
  <si>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</si>
  <si>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</si>
  <si>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</si>
  <si>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</si>
  <si>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</si>
  <si>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</si>
  <si>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</si>
  <si>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</si>
  <si>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</si>
  <si>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</si>
  <si>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</si>
  <si>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</si>
  <si>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</si>
  <si>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</si>
  <si>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</si>
  <si>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</si>
  <si>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</si>
  <si>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</si>
  <si>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</si>
  <si>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</si>
  <si>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</si>
  <si>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</si>
  <si>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</si>
  <si>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</si>
  <si>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</si>
  <si>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</si>
  <si>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</si>
  <si>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</si>
  <si>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</si>
  <si>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</si>
  <si>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</si>
  <si>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</si>
  <si>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</si>
  <si>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</si>
  <si>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</si>
  <si>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</si>
  <si>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</si>
  <si>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</si>
  <si>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</si>
  <si>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</si>
  <si>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</si>
  <si>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</si>
  <si>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</si>
  <si>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</si>
  <si>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</si>
  <si>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</si>
  <si>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</si>
  <si>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</si>
  <si>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</si>
  <si>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</si>
  <si>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</si>
  <si>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</si>
  <si>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</si>
  <si>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</si>
  <si>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</si>
  <si>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</si>
  <si>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</si>
  <si>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</si>
  <si>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</si>
  <si>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</si>
  <si>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</si>
  <si>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</si>
  <si>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</si>
  <si>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</si>
  <si>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</si>
  <si>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</si>
  <si>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</si>
  <si>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</si>
  <si>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</si>
  <si>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</si>
  <si>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</si>
  <si>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</si>
  <si>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</si>
  <si>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</si>
  <si>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</si>
  <si>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</si>
  <si>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</si>
  <si>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</si>
  <si>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</si>
  <si>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</si>
  <si>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</si>
  <si>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</si>
  <si>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</si>
  <si>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</si>
  <si>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</si>
  <si>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</si>
  <si>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</si>
  <si>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</si>
  <si>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</si>
  <si>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</si>
  <si>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</si>
  <si>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</si>
  <si>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</si>
  <si>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</si>
  <si>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</si>
  <si>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</si>
  <si>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</si>
  <si>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</si>
  <si>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</si>
  <si>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</si>
  <si>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</si>
  <si>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</si>
  <si>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</si>
  <si>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</si>
  <si>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</si>
  <si>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</si>
  <si>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</si>
  <si>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</si>
  <si>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</si>
  <si>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</si>
  <si>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</si>
  <si>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</si>
  <si>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</si>
  <si>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</si>
  <si>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</si>
  <si>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</si>
  <si>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</si>
  <si>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</si>
  <si>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</si>
  <si>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</si>
  <si>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</si>
  <si>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</si>
  <si>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</si>
  <si>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</si>
  <si>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</si>
  <si>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</si>
  <si>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</si>
  <si>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</si>
  <si>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</si>
  <si>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</si>
  <si>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</si>
  <si>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</si>
  <si>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</si>
  <si>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</si>
  <si>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</si>
  <si>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</si>
  <si>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</si>
  <si>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</si>
  <si>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</si>
  <si>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</si>
  <si>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</si>
  <si>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</si>
  <si>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</si>
  <si>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</si>
  <si>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</si>
  <si>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</si>
  <si>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</si>
  <si>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</si>
  <si>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</si>
  <si>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</si>
  <si>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</si>
  <si>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</si>
  <si>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</si>
  <si>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</si>
  <si>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</si>
  <si>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</si>
  <si>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</si>
  <si>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</si>
  <si>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</si>
  <si>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</si>
  <si>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</si>
  <si>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</si>
  <si>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</si>
  <si>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</si>
  <si>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</si>
  <si>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</si>
  <si>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</si>
  <si>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</si>
  <si>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</si>
  <si>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</si>
  <si>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</si>
  <si>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</si>
  <si>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</si>
  <si>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</si>
  <si>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</si>
  <si>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</si>
  <si>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</si>
  <si>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</si>
  <si>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</si>
  <si>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</si>
  <si>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</si>
  <si>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</si>
  <si>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</si>
  <si>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</si>
  <si>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</si>
  <si>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</si>
  <si>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</si>
  <si>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</si>
  <si>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</si>
  <si>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</si>
  <si>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</si>
  <si>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</si>
  <si>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</si>
  <si>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</si>
  <si>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</si>
  <si>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</si>
  <si>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</si>
  <si>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</si>
  <si>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</si>
  <si>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</si>
  <si>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</si>
  <si>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</si>
  <si>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</si>
  <si>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</si>
  <si>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</si>
  <si>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</si>
  <si>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</si>
  <si>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</si>
  <si>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</si>
  <si>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</si>
  <si>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</si>
  <si>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</si>
  <si>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</si>
  <si>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</si>
  <si>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</si>
  <si>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</si>
  <si>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</si>
  <si>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</si>
  <si>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</si>
  <si>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</si>
  <si>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</si>
  <si>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</si>
  <si>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</si>
  <si>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</si>
  <si>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</si>
  <si>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</si>
  <si>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</si>
  <si>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</si>
  <si>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</si>
  <si>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</si>
  <si>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</si>
  <si>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</si>
  <si>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</si>
  <si>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</si>
  <si>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</si>
  <si>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</si>
  <si>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</si>
  <si>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</si>
  <si>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</si>
  <si>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</si>
  <si>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</si>
  <si>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</si>
  <si>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</si>
  <si>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</si>
  <si>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</si>
  <si>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</si>
  <si>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</si>
  <si>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</si>
  <si>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</si>
  <si>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</si>
  <si>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</si>
  <si>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</si>
  <si>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</si>
  <si>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</si>
  <si>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</si>
  <si>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</si>
  <si>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</si>
  <si>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</si>
  <si>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</si>
  <si>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</si>
  <si>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</si>
  <si>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</si>
  <si>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</si>
  <si>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</si>
  <si>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</si>
  <si>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</si>
  <si>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</si>
  <si>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</si>
  <si>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</si>
  <si>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</si>
  <si>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</si>
  <si>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</si>
  <si>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</si>
  <si>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</si>
  <si>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</si>
  <si>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</si>
  <si>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</si>
  <si>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</si>
  <si>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</si>
  <si>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</si>
  <si>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</si>
  <si>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</si>
  <si>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</si>
  <si>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</si>
  <si>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</si>
  <si>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</si>
  <si>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</si>
  <si>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</si>
  <si>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</si>
  <si>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</si>
  <si>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</si>
  <si>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</si>
  <si>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</si>
  <si>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</si>
  <si>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</si>
  <si>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</si>
  <si>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</si>
  <si>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</si>
  <si>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</si>
  <si>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</si>
  <si>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</si>
  <si>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</si>
  <si>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</si>
  <si>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</si>
  <si>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</si>
  <si>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</si>
  <si>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</si>
  <si>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</si>
  <si>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</si>
  <si>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</si>
  <si>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</si>
  <si>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</si>
  <si>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</si>
  <si>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</si>
  <si>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</si>
  <si>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</si>
  <si>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</si>
  <si>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</si>
  <si>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</si>
  <si>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</si>
  <si>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</si>
  <si>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</si>
  <si>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</si>
  <si>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</si>
  <si>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</si>
  <si>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</si>
  <si>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</si>
  <si>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</si>
  <si>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</si>
  <si>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</si>
  <si>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</si>
  <si>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</si>
  <si>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</si>
  <si>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</si>
  <si>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</si>
  <si>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</si>
  <si>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</si>
  <si>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</si>
  <si>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</si>
  <si>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</si>
  <si>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</si>
  <si>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</si>
  <si>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</si>
  <si>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</si>
  <si>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</si>
  <si>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</si>
  <si>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</si>
  <si>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</si>
  <si>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</si>
  <si>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</si>
  <si>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</si>
  <si>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</si>
  <si>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</si>
  <si>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</si>
  <si>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</si>
  <si>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</si>
  <si>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</si>
  <si>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</si>
  <si>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</si>
  <si>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</si>
  <si>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</si>
  <si>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</si>
  <si>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</si>
  <si>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</si>
  <si>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</si>
  <si>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</si>
  <si>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</si>
  <si>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</si>
  <si>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</si>
  <si>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</si>
  <si>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</si>
  <si>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</si>
  <si>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</si>
  <si>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</si>
  <si>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</si>
  <si>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</si>
  <si>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</si>
  <si>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</si>
  <si>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</si>
  <si>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</si>
  <si>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</si>
  <si>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</si>
  <si>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</si>
  <si>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</si>
  <si>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</si>
  <si>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</si>
  <si>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</si>
  <si>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</si>
  <si>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</si>
  <si>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</si>
  <si>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</si>
  <si>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</si>
  <si>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</si>
  <si>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</si>
  <si>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</si>
  <si>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</si>
  <si>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</si>
  <si>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</si>
  <si>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</si>
  <si>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</si>
  <si>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</si>
  <si>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</si>
  <si>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</si>
  <si>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</si>
  <si>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</si>
  <si>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</si>
  <si>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</si>
  <si>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</si>
  <si>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</si>
  <si>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</si>
  <si>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</si>
  <si>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</si>
  <si>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</si>
  <si>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</si>
  <si>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</si>
  <si>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</si>
  <si>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</si>
  <si>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</si>
  <si>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</si>
  <si>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</si>
  <si>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</si>
  <si>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</si>
  <si>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</si>
  <si>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</si>
  <si>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</si>
  <si>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</si>
  <si>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</si>
  <si>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</si>
  <si>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</si>
  <si>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</si>
  <si>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</si>
  <si>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</si>
  <si>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</si>
  <si>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</si>
  <si>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</si>
  <si>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</si>
  <si>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</si>
  <si>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</si>
  <si>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</si>
  <si>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</si>
  <si>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</si>
  <si>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</si>
  <si>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</si>
  <si>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</si>
  <si>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</si>
  <si>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</si>
  <si>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</si>
  <si>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</si>
  <si>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</si>
  <si>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</si>
  <si>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</si>
  <si>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</si>
  <si>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</si>
  <si>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</si>
  <si>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</si>
  <si>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</si>
  <si>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</si>
  <si>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</si>
  <si>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</si>
  <si>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</si>
  <si>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</si>
  <si>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</si>
  <si>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</si>
  <si>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</si>
  <si>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</si>
  <si>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</si>
  <si>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</si>
  <si>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</si>
  <si>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</si>
  <si>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</si>
  <si>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</si>
  <si>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</si>
  <si>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</si>
  <si>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</si>
  <si>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</si>
  <si>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</si>
  <si>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</si>
  <si>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</si>
  <si>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</si>
  <si>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</si>
  <si>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</si>
  <si>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</si>
  <si>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</si>
  <si>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</si>
  <si>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</si>
  <si>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</si>
  <si>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</si>
  <si>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</si>
  <si>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</si>
  <si>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</si>
  <si>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</si>
  <si>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</si>
  <si>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</si>
  <si>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</si>
  <si>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</si>
  <si>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</si>
  <si>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</si>
  <si>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</si>
  <si>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</si>
  <si>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</si>
  <si>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</si>
  <si>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</si>
  <si>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</si>
  <si>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</si>
  <si>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</si>
  <si>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</si>
  <si>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</si>
  <si>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</si>
  <si>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</si>
  <si>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</si>
  <si>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</si>
  <si>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</si>
  <si>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</si>
  <si>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</si>
  <si>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</si>
  <si>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</si>
  <si>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</si>
  <si>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</si>
  <si>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</si>
  <si>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</si>
  <si>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</si>
  <si>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</si>
  <si>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</si>
  <si>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</si>
  <si>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</si>
  <si>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</si>
  <si>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</si>
  <si>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</si>
  <si>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</si>
  <si>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</si>
  <si>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</si>
  <si>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</si>
  <si>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</si>
  <si>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</si>
  <si>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</si>
  <si>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</si>
  <si>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</si>
  <si>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</si>
  <si>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</si>
  <si>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</si>
  <si>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</si>
  <si>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</si>
  <si>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</si>
  <si>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</si>
  <si>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</si>
  <si>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</si>
  <si>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</si>
  <si>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</si>
  <si>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</si>
  <si>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</si>
  <si>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</si>
  <si>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</si>
  <si>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</si>
  <si>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</si>
  <si>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</si>
  <si>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</si>
  <si>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</si>
  <si>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</si>
  <si>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</si>
  <si>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</si>
  <si>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</si>
  <si>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</si>
  <si>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</si>
  <si>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</si>
  <si>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</si>
  <si>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</si>
  <si>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</si>
  <si>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</si>
  <si>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</si>
  <si>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</si>
  <si>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</si>
  <si>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</si>
  <si>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</si>
  <si>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</si>
  <si>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</si>
  <si>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</si>
  <si>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</si>
  <si>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</si>
  <si>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</si>
  <si>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</si>
  <si>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</si>
  <si>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</si>
  <si>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</si>
  <si>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</si>
  <si>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</si>
  <si>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</si>
  <si>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</si>
  <si>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</si>
  <si>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</si>
  <si>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</si>
  <si>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</si>
  <si>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</si>
  <si>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</si>
  <si>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</si>
  <si>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</si>
  <si>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</si>
  <si>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</si>
  <si>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</si>
  <si>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</si>
  <si>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</si>
  <si>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</si>
  <si>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</si>
  <si>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</si>
  <si>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</si>
  <si>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</si>
  <si>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</si>
  <si>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</si>
  <si>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</si>
  <si>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</si>
  <si>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</si>
  <si>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</si>
  <si>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</si>
  <si>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</si>
  <si>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</si>
  <si>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</si>
  <si>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</si>
  <si>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</si>
  <si>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</si>
  <si>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</si>
  <si>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</si>
  <si>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</si>
  <si>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</si>
  <si>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</si>
  <si>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</si>
  <si>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</si>
  <si>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</si>
  <si>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</si>
  <si>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</si>
  <si>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</si>
  <si>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</si>
  <si>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</si>
  <si>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</si>
  <si>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</si>
  <si>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</si>
  <si>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</si>
  <si>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</si>
  <si>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</si>
  <si>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</si>
  <si>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</si>
  <si>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</si>
  <si>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</si>
  <si>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</si>
  <si>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</si>
  <si>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</si>
  <si>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</si>
  <si>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</si>
  <si>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</si>
  <si>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</si>
  <si>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</si>
  <si>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</si>
  <si>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</si>
  <si>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</si>
  <si>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</si>
  <si>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</si>
  <si>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</si>
  <si>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</si>
  <si>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</si>
  <si>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</si>
  <si>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</si>
  <si>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</si>
  <si>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</si>
  <si>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</si>
  <si>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</si>
  <si>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</si>
  <si>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</si>
  <si>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</si>
  <si>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</si>
  <si>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</si>
  <si>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</si>
  <si>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</si>
  <si>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</si>
  <si>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</si>
  <si>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</si>
  <si>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</si>
  <si>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</si>
  <si>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</si>
  <si>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</si>
  <si>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</si>
  <si>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</si>
  <si>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</si>
  <si>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</si>
  <si>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</si>
  <si>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</si>
  <si>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</si>
  <si>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</si>
  <si>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</si>
  <si>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</si>
  <si>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</si>
  <si>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</si>
  <si>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</si>
  <si>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</si>
  <si>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</si>
  <si>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</si>
  <si>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</si>
  <si>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</si>
  <si>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</si>
  <si>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</si>
  <si>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</si>
  <si>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</si>
  <si>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</si>
  <si>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</si>
  <si>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</si>
  <si>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</si>
  <si>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</si>
  <si>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</si>
  <si>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</si>
  <si>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</si>
  <si>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</si>
  <si>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</si>
  <si>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</si>
  <si>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</si>
  <si>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</si>
  <si>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</si>
  <si>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</si>
  <si>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</si>
  <si>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</si>
  <si>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</si>
  <si>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</si>
  <si>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</si>
  <si>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</si>
  <si>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</si>
  <si>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</si>
  <si>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</si>
  <si>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</si>
  <si>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</si>
  <si>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</si>
  <si>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</si>
  <si>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</si>
  <si>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</si>
  <si>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</si>
  <si>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</si>
  <si>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</si>
  <si>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</si>
  <si>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</si>
  <si>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</si>
  <si>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</si>
  <si>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</si>
  <si>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</si>
  <si>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</si>
  <si>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</si>
  <si>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</si>
  <si>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</si>
  <si>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</si>
  <si>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</si>
  <si>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</si>
  <si>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</si>
  <si>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</si>
  <si>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</si>
  <si>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</si>
  <si>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</si>
  <si>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</si>
  <si>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</si>
  <si>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</si>
  <si>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</si>
  <si>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</si>
  <si>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</si>
  <si>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</si>
  <si>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</si>
  <si>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</si>
  <si>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</si>
  <si>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</si>
  <si>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</si>
  <si>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</si>
  <si>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</si>
  <si>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</si>
  <si>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</si>
  <si>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</si>
  <si>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</si>
  <si>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</si>
  <si>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</si>
  <si>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</si>
  <si>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</si>
  <si>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</si>
  <si>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</si>
  <si>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</si>
  <si>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</si>
  <si>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</si>
  <si>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</si>
  <si>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</si>
  <si>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</si>
  <si>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</si>
  <si>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</si>
  <si>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</si>
  <si>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</si>
  <si>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</si>
  <si>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</si>
  <si>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</si>
  <si>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</si>
  <si>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</si>
  <si>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</si>
  <si>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</si>
  <si>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</si>
  <si>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</si>
  <si>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</si>
  <si>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</si>
  <si>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</si>
  <si>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</si>
  <si>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</si>
  <si>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</si>
  <si>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</si>
  <si>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</si>
  <si>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</si>
  <si>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</si>
  <si>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</si>
  <si>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</si>
  <si>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</si>
  <si>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</si>
  <si>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</si>
  <si>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</si>
  <si>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</si>
  <si>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</si>
  <si>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</si>
  <si>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</si>
  <si>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</si>
  <si>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</si>
  <si>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</si>
  <si>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</si>
  <si>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</si>
  <si>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</si>
  <si>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</si>
  <si>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</si>
  <si>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</si>
  <si>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</si>
  <si>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</si>
  <si>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</si>
  <si>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</si>
  <si>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</si>
  <si>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</si>
  <si>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</si>
  <si>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</si>
  <si>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</si>
  <si>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</si>
  <si>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</si>
  <si>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</si>
  <si>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</si>
  <si>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</si>
  <si>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</si>
  <si>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</si>
  <si>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</si>
  <si>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</si>
  <si>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</si>
  <si>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</si>
  <si>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</si>
  <si>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</si>
  <si>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</si>
  <si>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</si>
  <si>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</si>
  <si>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</si>
  <si>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</si>
  <si>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</si>
  <si>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</si>
  <si>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</si>
  <si>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</si>
  <si>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</si>
  <si>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</si>
  <si>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</si>
  <si>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</si>
  <si>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</si>
  <si>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</si>
  <si>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</si>
  <si>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</si>
  <si>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</si>
  <si>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</si>
  <si>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</si>
  <si>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</si>
  <si>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</si>
  <si>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</si>
  <si>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</si>
  <si>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</si>
  <si>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</si>
  <si>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</si>
  <si>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</si>
  <si>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</si>
  <si>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</si>
  <si>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</si>
  <si>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</si>
  <si>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</si>
  <si>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</si>
  <si>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</si>
  <si>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</si>
  <si>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</si>
  <si>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</si>
  <si>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</si>
  <si>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</si>
  <si>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</si>
  <si>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</si>
  <si>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</si>
  <si>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</si>
  <si>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</si>
  <si>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</si>
  <si>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</si>
  <si>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</si>
  <si>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</si>
  <si>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</si>
  <si>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</si>
  <si>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</si>
  <si>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</si>
  <si>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</si>
  <si>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</si>
  <si>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</si>
  <si>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</si>
  <si>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</si>
  <si>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</si>
  <si>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</si>
  <si>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</si>
  <si>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</si>
  <si>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</si>
  <si>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</si>
  <si>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</si>
  <si>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</si>
  <si>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</si>
  <si>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</si>
  <si>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</si>
  <si>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</si>
  <si>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</si>
  <si>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</si>
  <si>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</si>
  <si>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</si>
  <si>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</si>
  <si>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</si>
  <si>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</si>
  <si>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</si>
  <si>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</si>
  <si>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</si>
  <si>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</si>
  <si>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</si>
  <si>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</si>
  <si>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</si>
  <si>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</si>
  <si>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</si>
  <si>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</si>
  <si>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</si>
  <si>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</si>
  <si>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</si>
  <si>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</si>
  <si>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</si>
  <si>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</si>
  <si>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</si>
  <si>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</si>
  <si>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</si>
  <si>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</si>
  <si>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</si>
  <si>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</si>
  <si>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</si>
  <si>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</si>
  <si>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</si>
  <si>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</si>
  <si>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</si>
  <si>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</si>
  <si>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</si>
  <si>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</si>
  <si>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</si>
  <si>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</si>
  <si>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</si>
  <si>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</si>
  <si>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</si>
  <si>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</si>
  <si>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</si>
  <si>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</si>
  <si>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</si>
  <si>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</si>
  <si>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</si>
  <si>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</si>
  <si>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</si>
  <si>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</si>
  <si>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</si>
  <si>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</si>
  <si>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</si>
  <si>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</si>
  <si>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</si>
  <si>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</si>
  <si>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</si>
  <si>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</si>
  <si>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</si>
  <si>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</si>
  <si>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</si>
  <si>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</si>
  <si>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</si>
  <si>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</si>
  <si>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</si>
  <si>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</si>
  <si>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</si>
  <si>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</si>
  <si>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</si>
  <si>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</si>
  <si>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</si>
  <si>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</si>
  <si>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</si>
  <si>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</si>
  <si>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</si>
  <si>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</si>
  <si>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</si>
  <si>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</si>
  <si>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</si>
  <si>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</si>
  <si>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</si>
  <si>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</si>
  <si>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</si>
  <si>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</si>
  <si>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</si>
  <si>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</si>
  <si>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</si>
  <si>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</si>
  <si>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</si>
  <si>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</si>
  <si>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</si>
  <si>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</si>
  <si>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</si>
  <si>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</si>
  <si>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</si>
  <si>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</si>
  <si>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</si>
  <si>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</si>
  <si>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</si>
  <si>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</si>
  <si>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</si>
  <si>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</si>
  <si>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</si>
  <si>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</si>
  <si>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</si>
  <si>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</si>
  <si>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</si>
  <si>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</si>
  <si>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</si>
  <si>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</si>
  <si>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</si>
  <si>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</si>
  <si>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</si>
  <si>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</si>
  <si>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</si>
  <si>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</si>
  <si>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</si>
  <si>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</si>
  <si>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</si>
  <si>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</si>
  <si>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</si>
  <si>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</si>
  <si>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</si>
  <si>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</si>
  <si>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</si>
  <si>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</si>
  <si>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</si>
  <si>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</si>
  <si>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</si>
  <si>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</si>
  <si>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</si>
  <si>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</si>
  <si>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</si>
  <si>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</si>
  <si>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</si>
  <si>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</si>
  <si>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</si>
  <si>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</si>
  <si>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</si>
  <si>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</si>
  <si>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</si>
  <si>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</si>
  <si>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</si>
  <si>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</si>
  <si>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</si>
  <si>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</si>
  <si>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</si>
  <si>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</si>
  <si>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</si>
  <si>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</si>
  <si>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</si>
  <si>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</si>
  <si>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</si>
  <si>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</si>
  <si>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</si>
  <si>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</si>
  <si>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</si>
  <si>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</si>
  <si>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</si>
  <si>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</si>
  <si>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</si>
  <si>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</si>
  <si>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</si>
  <si>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</si>
  <si>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</si>
  <si>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</si>
  <si>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</si>
  <si>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</si>
  <si>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</si>
  <si>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</si>
  <si>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</si>
  <si>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</si>
  <si>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</si>
  <si>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</si>
  <si>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</si>
  <si>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</si>
  <si>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</si>
  <si>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</si>
  <si>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</si>
  <si>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</si>
  <si>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</si>
  <si>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</si>
  <si>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</si>
  <si>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</si>
  <si>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</si>
  <si>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</si>
  <si>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</si>
  <si>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</si>
  <si>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</si>
  <si>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</si>
  <si>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</si>
  <si>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</si>
  <si>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</si>
  <si>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</si>
  <si>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</si>
  <si>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</si>
  <si>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</si>
  <si>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</si>
  <si>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</si>
  <si>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</si>
  <si>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</si>
  <si>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</si>
  <si>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</si>
  <si>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</si>
  <si>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</si>
  <si>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</si>
  <si>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</si>
  <si>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</si>
  <si>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</si>
  <si>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</si>
  <si>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</si>
  <si>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</si>
  <si>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</si>
  <si>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</si>
  <si>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</si>
  <si>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</si>
  <si>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</si>
  <si>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</si>
  <si>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</si>
  <si>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</si>
  <si>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</si>
  <si>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</si>
  <si>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</si>
  <si>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</si>
  <si>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</si>
  <si>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</si>
  <si>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</si>
  <si>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</si>
  <si>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</si>
  <si>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</si>
  <si>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</si>
  <si>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</si>
  <si>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</si>
  <si>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</si>
  <si>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</si>
  <si>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</si>
  <si>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</si>
  <si>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</si>
  <si>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</si>
  <si>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</si>
  <si>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</si>
  <si>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</si>
  <si>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</si>
  <si>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</si>
  <si>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</si>
  <si>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</si>
  <si>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</si>
  <si>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</si>
  <si>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</si>
  <si>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</si>
  <si>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</si>
  <si>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</si>
  <si>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</si>
  <si>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</si>
  <si>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</si>
  <si>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</si>
  <si>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</si>
  <si>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</si>
  <si>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</si>
  <si>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</si>
  <si>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</si>
  <si>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</si>
  <si>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</si>
  <si>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</si>
  <si>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</si>
  <si>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</si>
  <si>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</si>
  <si>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</si>
  <si>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</si>
  <si>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</si>
  <si>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</si>
  <si>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</si>
  <si>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</si>
  <si>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</si>
  <si>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</si>
  <si>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</si>
  <si>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</si>
  <si>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</si>
  <si>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</si>
  <si>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</si>
  <si>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</si>
  <si>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</si>
  <si>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</si>
  <si>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</si>
  <si>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</si>
  <si>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</si>
  <si>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</si>
  <si>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</si>
  <si>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</si>
  <si>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</si>
  <si>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</si>
  <si>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</si>
  <si>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</si>
  <si>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</si>
  <si>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</si>
  <si>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</si>
  <si>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</si>
  <si>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</si>
  <si>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</si>
  <si>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</si>
  <si>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</si>
  <si>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</si>
  <si>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</si>
  <si>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</si>
  <si>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</si>
  <si>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</si>
  <si>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</si>
  <si>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</si>
  <si>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</si>
  <si>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</si>
  <si>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</si>
  <si>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</si>
  <si>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</si>
  <si>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</si>
  <si>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</si>
  <si>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</si>
  <si>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</si>
  <si>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</si>
  <si>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</si>
  <si>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</si>
  <si>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</si>
  <si>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</si>
  <si>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</si>
  <si>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</si>
  <si>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</si>
  <si>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</si>
  <si>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</si>
  <si>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</si>
  <si>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</si>
  <si>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</si>
  <si>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</si>
  <si>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</si>
  <si>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</si>
  <si>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</si>
  <si>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</si>
  <si>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</si>
  <si>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</si>
  <si>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</si>
  <si>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</si>
  <si>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</si>
  <si>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</si>
  <si>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</si>
  <si>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</si>
  <si>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</si>
  <si>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</si>
  <si>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</si>
  <si>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</si>
  <si>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</si>
  <si>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</si>
  <si>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</si>
  <si>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</si>
  <si>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</si>
  <si>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</si>
  <si>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</si>
  <si>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</si>
  <si>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</si>
  <si>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</si>
  <si>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</si>
  <si>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</si>
  <si>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</si>
  <si>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</si>
  <si>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</si>
  <si>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</si>
  <si>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</si>
  <si>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</si>
  <si>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</si>
  <si>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</si>
  <si>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</si>
  <si>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</si>
  <si>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</si>
  <si>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</si>
  <si>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</si>
  <si>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</si>
  <si>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</si>
  <si>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</si>
  <si>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</si>
  <si>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</si>
  <si>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</si>
  <si>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</si>
  <si>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</si>
  <si>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</si>
  <si>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</si>
  <si>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</si>
  <si>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</si>
  <si>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</si>
  <si>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</si>
  <si>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</si>
  <si>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</si>
  <si>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</si>
  <si>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</si>
  <si>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</si>
  <si>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</si>
  <si>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</si>
  <si>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</si>
  <si>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</si>
  <si>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</si>
  <si>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</si>
  <si>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</si>
  <si>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</si>
  <si>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</si>
  <si>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</si>
  <si>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</si>
  <si>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</si>
  <si>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</si>
  <si>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</si>
  <si>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</si>
  <si>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</si>
  <si>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</si>
  <si>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</si>
  <si>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</si>
  <si>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</si>
  <si>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</si>
  <si>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</si>
  <si>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</si>
  <si>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</si>
  <si>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</si>
  <si>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</si>
  <si>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</si>
  <si>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</si>
  <si>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</si>
  <si>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</si>
  <si>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</si>
  <si>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</si>
  <si>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</si>
  <si>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</si>
  <si>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</si>
  <si>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</si>
  <si>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</si>
  <si>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</si>
  <si>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</si>
  <si>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</si>
  <si>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</si>
  <si>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</si>
  <si>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</si>
  <si>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</si>
  <si>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</si>
  <si>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</si>
  <si>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</si>
  <si>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</si>
  <si>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</si>
  <si>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</si>
  <si>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</si>
  <si>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</si>
  <si>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</si>
  <si>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</si>
  <si>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</si>
  <si>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</si>
  <si>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</si>
  <si>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</si>
  <si>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</si>
  <si>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</si>
  <si>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</si>
  <si>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</si>
  <si>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</si>
  <si>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</si>
  <si>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</si>
  <si>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</si>
  <si>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</si>
  <si>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</si>
  <si>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</si>
  <si>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</si>
  <si>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</si>
  <si>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</si>
  <si>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</si>
  <si>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</si>
  <si>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</si>
  <si>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</si>
  <si>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</si>
  <si>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</si>
  <si>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</si>
  <si>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</si>
  <si>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</si>
  <si>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</si>
  <si>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</si>
  <si>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</si>
  <si>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</si>
  <si>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</si>
  <si>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</si>
  <si>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</si>
  <si>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</si>
  <si>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</si>
  <si>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</si>
  <si>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</si>
  <si>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</si>
  <si>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</si>
  <si>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</si>
  <si>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</si>
  <si>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</si>
  <si>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</si>
  <si>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</si>
  <si>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</si>
  <si>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</si>
  <si>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</si>
  <si>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</si>
  <si>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</si>
  <si>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</si>
  <si>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</si>
  <si>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</si>
  <si>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</si>
  <si>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</si>
  <si>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</si>
  <si>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</si>
  <si>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</si>
  <si>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</si>
  <si>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</si>
  <si>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</si>
  <si>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</si>
  <si>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</si>
  <si>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</si>
  <si>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</si>
  <si>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</si>
  <si>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</si>
  <si>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</si>
  <si>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</si>
  <si>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</si>
  <si>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</si>
  <si>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</si>
  <si>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</si>
  <si>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</si>
  <si>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</si>
  <si>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</si>
  <si>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</si>
  <si>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</si>
  <si>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</si>
  <si>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</si>
  <si>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</si>
  <si>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</si>
  <si>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</si>
  <si>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</si>
  <si>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</si>
  <si>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</si>
  <si>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</si>
  <si>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</si>
  <si>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</si>
  <si>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</si>
  <si>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</si>
  <si>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</si>
  <si>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</si>
  <si>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</si>
  <si>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</si>
  <si>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</si>
  <si>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</si>
  <si>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</si>
  <si>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</si>
  <si>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</si>
  <si>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</si>
  <si>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</si>
  <si>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</si>
  <si>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</si>
  <si>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</si>
  <si>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</si>
  <si>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</si>
  <si>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</si>
  <si>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</si>
  <si>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</si>
  <si>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</si>
  <si>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</si>
  <si>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</si>
  <si>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</si>
  <si>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</si>
  <si>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</si>
  <si>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</si>
  <si>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</si>
  <si>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</si>
  <si>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</si>
  <si>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</si>
  <si>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</si>
  <si>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</si>
  <si>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</si>
  <si>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</si>
  <si>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</si>
  <si>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</si>
  <si>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</si>
  <si>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</si>
  <si>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</si>
  <si>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</si>
  <si>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</si>
  <si>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</si>
  <si>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</si>
  <si>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</si>
  <si>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</si>
  <si>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</si>
  <si>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</si>
  <si>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</si>
  <si>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</si>
  <si>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</si>
  <si>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</si>
  <si>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</si>
  <si>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</si>
  <si>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</si>
  <si>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</si>
  <si>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</si>
  <si>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</si>
  <si>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</si>
  <si>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</si>
  <si>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</si>
  <si>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</si>
  <si>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</si>
  <si>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</si>
  <si>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</si>
  <si>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</si>
  <si>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</si>
  <si>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</si>
  <si>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</si>
  <si>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</si>
  <si>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</si>
  <si>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</si>
  <si>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</si>
  <si>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</si>
  <si>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</si>
  <si>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</si>
  <si>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</si>
  <si>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</si>
  <si>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</si>
  <si>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</si>
  <si>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</si>
  <si>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</si>
  <si>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</si>
  <si>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</si>
  <si>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</si>
  <si>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</si>
  <si>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</si>
  <si>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</si>
  <si>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</si>
  <si>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</si>
  <si>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</si>
  <si>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</si>
  <si>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</si>
  <si>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</si>
  <si>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</si>
  <si>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</si>
  <si>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</si>
  <si>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</si>
  <si>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</si>
  <si>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</si>
  <si>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</si>
  <si>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</si>
  <si>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</si>
  <si>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</si>
  <si>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</si>
  <si>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</si>
  <si>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</si>
  <si>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</si>
  <si>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</si>
  <si>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</si>
  <si>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</si>
  <si>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</si>
  <si>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</si>
  <si>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</si>
  <si>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</si>
  <si>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</si>
  <si>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</si>
  <si>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</si>
  <si>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</si>
  <si>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</si>
  <si>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</si>
  <si>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</si>
  <si>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</si>
  <si>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</si>
  <si>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</si>
  <si>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</si>
  <si>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</si>
  <si>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</si>
  <si>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</si>
  <si>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</si>
  <si>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</si>
  <si>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</si>
  <si>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</si>
  <si>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</si>
  <si>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</si>
  <si>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</si>
  <si>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</si>
  <si>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</si>
  <si>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</si>
  <si>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</si>
  <si>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</si>
  <si>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</si>
  <si>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</si>
  <si>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</si>
  <si>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</si>
  <si>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</si>
  <si>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</si>
  <si>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</si>
  <si>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</si>
  <si>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</si>
  <si>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</si>
  <si>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</si>
  <si>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</si>
  <si>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</si>
  <si>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</si>
  <si>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</si>
  <si>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</si>
  <si>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</si>
  <si>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</si>
  <si>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</si>
  <si>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</si>
  <si>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</si>
  <si>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</si>
  <si>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</si>
  <si>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</si>
  <si>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</si>
  <si>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</si>
  <si>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</si>
  <si>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</si>
  <si>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</si>
  <si>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</si>
  <si>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</si>
  <si>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</si>
  <si>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</si>
  <si>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</si>
  <si>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</si>
  <si>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</si>
  <si>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</si>
  <si>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</si>
  <si>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</si>
  <si>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</si>
  <si>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</si>
  <si>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</si>
  <si>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</si>
  <si>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</si>
  <si>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</si>
  <si>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</si>
  <si>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</si>
  <si>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</si>
  <si>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</si>
  <si>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</si>
  <si>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</si>
  <si>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</si>
  <si>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</si>
  <si>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</si>
  <si>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</si>
  <si>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</si>
  <si>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</si>
  <si>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</si>
  <si>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</si>
  <si>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</si>
  <si>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</si>
  <si>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</si>
  <si>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</si>
  <si>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</si>
  <si>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</si>
  <si>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</si>
  <si>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</si>
  <si>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</si>
  <si>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</si>
  <si>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</si>
  <si>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</si>
  <si>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</si>
  <si>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</si>
  <si>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</si>
  <si>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</si>
  <si>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</si>
  <si>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</si>
  <si>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</si>
  <si>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</si>
  <si>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</si>
  <si>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</si>
  <si>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</si>
  <si>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</si>
  <si>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</si>
  <si>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</si>
  <si>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</si>
  <si>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</si>
  <si>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</si>
  <si>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</si>
  <si>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</si>
  <si>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</si>
  <si>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</si>
  <si>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</si>
  <si>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</si>
  <si>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</si>
  <si>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</si>
  <si>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</si>
  <si>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</si>
  <si>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</si>
  <si>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</si>
  <si>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</si>
  <si>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</si>
  <si>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</si>
  <si>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</si>
  <si>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</si>
  <si>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</si>
  <si>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</si>
  <si>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</si>
  <si>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</si>
  <si>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</si>
  <si>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</si>
  <si>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</si>
  <si>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</si>
  <si>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</si>
  <si>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</si>
  <si>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</si>
  <si>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</si>
  <si>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</si>
  <si>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</si>
  <si>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</si>
  <si>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</si>
  <si>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</si>
  <si>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</si>
  <si>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</si>
  <si>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</si>
  <si>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</si>
  <si>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</si>
  <si>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</si>
  <si>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</si>
  <si>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</si>
  <si>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</si>
  <si>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</si>
  <si>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</si>
  <si>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</si>
  <si>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</si>
  <si>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</si>
  <si>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</si>
  <si>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</si>
  <si>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</si>
  <si>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</si>
  <si>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</si>
  <si>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</si>
  <si>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</si>
  <si>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</si>
  <si>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</si>
  <si>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</si>
  <si>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</si>
  <si>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</si>
  <si>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</si>
  <si>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</si>
  <si>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</si>
  <si>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</si>
  <si>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</si>
  <si>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</si>
  <si>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</si>
  <si>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</si>
  <si>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</si>
  <si>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</si>
  <si>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</si>
  <si>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</si>
  <si>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</si>
  <si>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</si>
  <si>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</si>
  <si>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</si>
  <si>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</si>
  <si>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</si>
  <si>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</si>
  <si>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</si>
  <si>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</si>
  <si>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</si>
  <si>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</si>
  <si>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</si>
  <si>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</si>
  <si>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</si>
  <si>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</si>
  <si>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</si>
  <si>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</si>
  <si>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</si>
  <si>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</si>
  <si>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</si>
  <si>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</si>
  <si>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</si>
  <si>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</si>
  <si>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</si>
  <si>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</si>
  <si>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</si>
  <si>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</si>
  <si>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</si>
  <si>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</si>
  <si>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</si>
  <si>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</si>
  <si>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</si>
  <si>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</si>
  <si>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</si>
  <si>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</si>
  <si>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</si>
  <si>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</si>
  <si>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</si>
  <si>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</si>
  <si>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</si>
  <si>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</si>
  <si>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</si>
  <si>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</si>
  <si>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</si>
  <si>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</si>
  <si>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</si>
  <si>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</si>
  <si>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</si>
  <si>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</si>
  <si>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</si>
  <si>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</si>
  <si>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</si>
  <si>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</si>
  <si>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</si>
  <si>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</si>
  <si>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</si>
  <si>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</si>
  <si>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</si>
  <si>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</si>
  <si>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</si>
  <si>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</si>
  <si>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</si>
  <si>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</si>
  <si>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</si>
  <si>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</si>
  <si>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</si>
  <si>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</si>
  <si>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</si>
  <si>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</si>
  <si>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</si>
  <si>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</si>
  <si>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</si>
  <si>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</si>
  <si>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</si>
  <si>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</si>
  <si>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</si>
  <si>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</si>
  <si>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</si>
  <si>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</si>
  <si>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</si>
  <si>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</si>
  <si>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</si>
  <si>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</si>
  <si>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</si>
  <si>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</si>
  <si>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</si>
  <si>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</si>
  <si>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</si>
  <si>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</si>
  <si>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</si>
  <si>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</si>
  <si>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</si>
  <si>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</si>
  <si>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</si>
  <si>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</si>
  <si>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</si>
  <si>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</si>
  <si>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</si>
  <si>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</si>
  <si>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</si>
  <si>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</si>
  <si>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</si>
  <si>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</si>
  <si>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</si>
  <si>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</si>
  <si>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</si>
  <si>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</si>
  <si>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</si>
  <si>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</si>
  <si>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</si>
  <si>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</si>
  <si>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</si>
  <si>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</si>
  <si>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</si>
  <si>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</si>
  <si>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</si>
  <si>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</si>
  <si>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</si>
  <si>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</si>
  <si>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</si>
  <si>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</si>
  <si>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</si>
  <si>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</si>
  <si>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</si>
  <si>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</si>
  <si>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</si>
  <si>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</si>
  <si>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</si>
  <si>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</si>
  <si>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</si>
  <si>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</si>
  <si>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</si>
  <si>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</si>
  <si>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</si>
  <si>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</si>
  <si>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</si>
  <si>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</si>
  <si>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</si>
  <si>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</si>
  <si>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</si>
  <si>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</si>
  <si>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</si>
  <si>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</si>
  <si>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</si>
  <si>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</si>
  <si>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</si>
  <si>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</si>
  <si>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</si>
  <si>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</si>
  <si>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</si>
  <si>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</si>
  <si>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</si>
  <si>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</si>
  <si>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</si>
  <si>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</si>
  <si>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</si>
  <si>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</si>
  <si>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</si>
  <si>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</si>
  <si>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</si>
  <si>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</si>
  <si>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</si>
  <si>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</si>
  <si>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</si>
  <si>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</si>
  <si>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</si>
  <si>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</si>
  <si>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</si>
  <si>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</si>
  <si>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</si>
  <si>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</si>
  <si>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</si>
  <si>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</si>
  <si>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</si>
  <si>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</si>
  <si>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</si>
  <si>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</si>
  <si>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</si>
  <si>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</si>
  <si>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</si>
  <si>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</si>
  <si>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</si>
  <si>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</si>
  <si>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</si>
  <si>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</si>
  <si>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</si>
  <si>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</si>
  <si>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</si>
  <si>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</si>
  <si>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</si>
  <si>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</si>
  <si>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</si>
  <si>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</si>
  <si>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</si>
  <si>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</si>
  <si>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</si>
  <si>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</si>
  <si>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</si>
  <si>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</si>
  <si>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</si>
  <si>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</si>
  <si>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</si>
  <si>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</si>
  <si>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</si>
  <si>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</si>
  <si>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</si>
  <si>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</si>
  <si>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</si>
  <si>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</si>
  <si>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</si>
  <si>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</si>
  <si>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</si>
  <si>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</si>
  <si>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</si>
  <si>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</si>
  <si>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</si>
  <si>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</si>
  <si>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</si>
  <si>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</si>
  <si>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</si>
  <si>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</si>
  <si>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</si>
  <si>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</si>
  <si>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</si>
  <si>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</si>
  <si>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</si>
  <si>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</si>
  <si>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</si>
  <si>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</si>
  <si>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</si>
  <si>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</si>
  <si>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</si>
  <si>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</si>
  <si>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</si>
  <si>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</si>
  <si>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</si>
  <si>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</si>
  <si>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</si>
  <si>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</si>
  <si>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</si>
  <si>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</si>
  <si>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</si>
  <si>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</si>
  <si>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</si>
  <si>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</si>
  <si>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</si>
  <si>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</si>
  <si>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</si>
  <si>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</si>
  <si>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</si>
  <si>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</si>
  <si>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</si>
  <si>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</si>
  <si>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</si>
  <si>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</si>
  <si>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</si>
  <si>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</si>
  <si>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</si>
  <si>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</si>
  <si>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</si>
  <si>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</si>
  <si>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</si>
  <si>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</si>
  <si>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</si>
  <si>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</si>
  <si>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</si>
  <si>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</si>
  <si>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</si>
  <si>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</si>
  <si>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</si>
  <si>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</si>
  <si>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</si>
  <si>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</si>
  <si>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</si>
  <si>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</si>
  <si>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</si>
  <si>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</si>
  <si>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</si>
  <si>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</si>
  <si>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</si>
  <si>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</si>
  <si>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</si>
  <si>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</si>
  <si>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</si>
  <si>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</si>
  <si>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</si>
  <si>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</si>
  <si>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</si>
  <si>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</si>
  <si>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</si>
  <si>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</si>
  <si>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</si>
  <si>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</si>
  <si>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</si>
  <si>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</si>
  <si>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</si>
  <si>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</si>
  <si>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</si>
  <si>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</si>
  <si>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</si>
  <si>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</si>
  <si>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</si>
  <si>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</si>
  <si>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</si>
  <si>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</si>
  <si>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</si>
  <si>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</si>
  <si>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</si>
  <si>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</si>
  <si>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</si>
  <si>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</si>
  <si>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</si>
  <si>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</si>
  <si>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</si>
  <si>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</si>
  <si>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</si>
  <si>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</si>
  <si>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</si>
  <si>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</si>
  <si>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</si>
  <si>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</si>
  <si>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</si>
  <si>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</si>
  <si>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</si>
  <si>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</si>
  <si>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</si>
  <si>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</si>
  <si>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</si>
  <si>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</si>
  <si>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</si>
  <si>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</si>
  <si>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</si>
  <si>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</si>
  <si>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</si>
  <si>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</si>
  <si>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</si>
  <si>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</si>
  <si>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</si>
  <si>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</si>
  <si>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</si>
  <si>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</si>
  <si>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</si>
  <si>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</si>
  <si>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</si>
  <si>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</si>
  <si>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</si>
  <si>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</si>
  <si>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</si>
  <si>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</si>
  <si>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</si>
  <si>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</si>
  <si>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</si>
  <si>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</si>
  <si>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</si>
  <si>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</si>
  <si>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</si>
  <si>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</si>
  <si>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</si>
  <si>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</si>
  <si>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</si>
  <si>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</si>
  <si>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</si>
  <si>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</si>
  <si>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</si>
  <si>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</si>
  <si>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</si>
  <si>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</si>
  <si>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</si>
  <si>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</si>
  <si>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</si>
  <si>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</si>
  <si>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</si>
  <si>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</si>
  <si>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</si>
  <si>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</si>
  <si>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</si>
  <si>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</si>
  <si>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</si>
  <si>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</si>
  <si>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</si>
  <si>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</si>
  <si>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</si>
  <si>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</si>
  <si>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</si>
  <si>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</si>
  <si>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</si>
  <si>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</si>
  <si>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</si>
  <si>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</si>
  <si>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</si>
  <si>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</si>
  <si>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</si>
  <si>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</si>
  <si>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</si>
  <si>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</si>
  <si>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</si>
  <si>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</si>
  <si>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</si>
  <si>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</si>
  <si>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</si>
  <si>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</si>
  <si>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</si>
  <si>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</si>
  <si>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</si>
  <si>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</si>
  <si>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</si>
  <si>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</si>
  <si>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</si>
  <si>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</si>
  <si>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</si>
  <si>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</si>
  <si>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</si>
  <si>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</si>
  <si>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</si>
  <si>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</si>
  <si>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</si>
  <si>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</si>
  <si>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</si>
  <si>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</si>
  <si>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</si>
  <si>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</si>
  <si>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</si>
  <si>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</si>
  <si>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</si>
  <si>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</si>
  <si>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</si>
  <si>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</si>
  <si>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</si>
  <si>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</si>
  <si>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</si>
  <si>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</si>
  <si>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</si>
  <si>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</si>
  <si>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</si>
  <si>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</si>
  <si>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</si>
  <si>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</si>
  <si>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</si>
  <si>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</si>
  <si>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</si>
  <si>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</si>
  <si>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</si>
  <si>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</si>
  <si>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</si>
  <si>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</si>
  <si>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</si>
  <si>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</si>
  <si>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</si>
  <si>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</si>
  <si>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</si>
  <si>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</si>
  <si>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</si>
  <si>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</si>
  <si>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</si>
  <si>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</si>
  <si>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</si>
  <si>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</si>
  <si>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</si>
  <si>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</si>
  <si>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</si>
  <si>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</si>
  <si>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</si>
  <si>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</si>
  <si>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</si>
  <si>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</si>
  <si>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</si>
  <si>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</si>
  <si>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</si>
  <si>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</si>
  <si>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</si>
  <si>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</si>
  <si>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</si>
  <si>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</si>
  <si>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</si>
  <si>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</si>
  <si>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</si>
  <si>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</si>
  <si>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</si>
  <si>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</si>
  <si>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</si>
  <si>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</si>
  <si>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</si>
  <si>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</si>
  <si>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</si>
  <si>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</si>
  <si>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</si>
  <si>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</si>
  <si>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</si>
  <si>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</si>
  <si>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</si>
  <si>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</si>
  <si>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</si>
  <si>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</si>
  <si>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</si>
  <si>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</si>
  <si>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</si>
  <si>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</si>
  <si>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</si>
  <si>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</si>
  <si>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</si>
  <si>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</si>
  <si>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</si>
  <si>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</si>
  <si>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</si>
  <si>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</si>
  <si>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</si>
  <si>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</si>
  <si>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</si>
  <si>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</si>
  <si>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</si>
  <si>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</si>
  <si>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</si>
  <si>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</si>
  <si>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</si>
  <si>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</si>
  <si>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</si>
  <si>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</si>
  <si>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</si>
  <si>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</si>
  <si>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</si>
  <si>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</si>
  <si>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</si>
  <si>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</si>
  <si>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</si>
  <si>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</si>
  <si>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</si>
  <si>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</si>
  <si>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</si>
  <si>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</si>
  <si>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</si>
  <si>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</si>
  <si>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</si>
  <si>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</si>
  <si>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</si>
  <si>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</si>
  <si>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</si>
  <si>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</si>
  <si>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</si>
  <si>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</si>
  <si>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</si>
  <si>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</si>
  <si>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</si>
  <si>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</si>
  <si>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</si>
  <si>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</si>
  <si>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</si>
  <si>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</si>
  <si>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</si>
  <si>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</si>
  <si>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</si>
  <si>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</si>
  <si>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</si>
  <si>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</si>
  <si>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</si>
  <si>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</si>
  <si>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</si>
  <si>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</si>
  <si>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</si>
  <si>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</si>
  <si>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</si>
  <si>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</si>
  <si>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</si>
  <si>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</si>
  <si>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</si>
  <si>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</si>
  <si>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</si>
  <si>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</si>
  <si>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</si>
  <si>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</si>
  <si>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</si>
  <si>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</si>
  <si>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</si>
  <si>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</si>
  <si>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</si>
  <si>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</si>
  <si>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</si>
  <si>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</si>
  <si>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</si>
  <si>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</si>
  <si>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</si>
  <si>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</si>
  <si>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</si>
  <si>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</si>
  <si>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</si>
  <si>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</si>
  <si>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</si>
  <si>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</si>
  <si>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</si>
  <si>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</si>
  <si>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</si>
  <si>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</si>
  <si>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</si>
  <si>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</si>
  <si>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</si>
  <si>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</si>
  <si>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</si>
  <si>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</si>
  <si>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</si>
  <si>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</si>
  <si>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</si>
  <si>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</si>
  <si>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</si>
  <si>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</si>
  <si>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</si>
  <si>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</si>
  <si>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</si>
  <si>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</si>
  <si>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</si>
  <si>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</si>
  <si>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</si>
  <si>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</si>
  <si>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</si>
  <si>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</si>
  <si>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</si>
  <si>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</si>
  <si>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</si>
  <si>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</si>
  <si>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</si>
  <si>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</si>
  <si>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</si>
  <si>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</si>
  <si>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</si>
  <si>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</si>
  <si>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</si>
  <si>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</si>
  <si>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</si>
  <si>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</si>
  <si>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</si>
  <si>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</si>
  <si>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</si>
  <si>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</si>
  <si>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</si>
  <si>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</si>
  <si>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</si>
  <si>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</si>
  <si>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</si>
  <si>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</si>
  <si>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</si>
  <si>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</si>
  <si>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</si>
  <si>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</si>
  <si>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</si>
  <si>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</si>
  <si>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</si>
  <si>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</si>
  <si>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</si>
  <si>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</si>
  <si>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</si>
  <si>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</si>
  <si>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</si>
  <si>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</si>
  <si>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</si>
  <si>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</si>
  <si>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</si>
  <si>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</si>
  <si>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</si>
  <si>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</si>
  <si>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</si>
  <si>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</si>
  <si>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</si>
  <si>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</si>
  <si>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</si>
  <si>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</si>
  <si>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</si>
  <si>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</si>
  <si>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</si>
  <si>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</si>
  <si>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</si>
  <si>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</si>
  <si>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</si>
  <si>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</si>
  <si>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</si>
  <si>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</si>
  <si>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</si>
  <si>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</si>
  <si>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</si>
  <si>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</si>
  <si>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</si>
  <si>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</si>
  <si>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</si>
  <si>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</si>
  <si>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</si>
  <si>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</si>
  <si>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</si>
  <si>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</si>
  <si>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</si>
  <si>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</si>
  <si>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</si>
  <si>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</si>
  <si>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</si>
  <si>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</si>
  <si>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</si>
  <si>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</si>
  <si>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</si>
  <si>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</si>
  <si>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</si>
  <si>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</si>
  <si>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</si>
  <si>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</si>
  <si>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</si>
  <si>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</si>
  <si>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</si>
  <si>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</si>
  <si>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</si>
  <si>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</si>
  <si>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</si>
  <si>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</si>
  <si>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</si>
  <si>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</si>
  <si>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</si>
  <si>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</si>
  <si>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</si>
  <si>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</si>
  <si>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</si>
  <si>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</si>
  <si>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</si>
  <si>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</si>
  <si>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</si>
  <si>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</si>
  <si>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</si>
  <si>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</si>
  <si>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</si>
  <si>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</si>
  <si>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</si>
  <si>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</si>
  <si>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</si>
  <si>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</si>
  <si>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</si>
  <si>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</si>
  <si>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</si>
  <si>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</si>
  <si>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</si>
  <si>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</si>
  <si>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</si>
  <si>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</si>
  <si>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</si>
  <si>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</si>
  <si>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</si>
  <si>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</si>
  <si>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</si>
  <si>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</si>
  <si>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</si>
  <si>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</si>
  <si>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</si>
  <si>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</si>
  <si>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</si>
  <si>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</si>
  <si>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</si>
  <si>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</si>
  <si>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</si>
  <si>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</si>
  <si>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</si>
  <si>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</si>
  <si>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</si>
  <si>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</si>
  <si>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</si>
  <si>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</si>
  <si>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</si>
  <si>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</si>
  <si>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</si>
  <si>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</si>
  <si>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</si>
  <si>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</si>
  <si>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</si>
  <si>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</si>
  <si>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</si>
  <si>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</si>
  <si>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</si>
  <si>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</si>
  <si>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</si>
  <si>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</si>
  <si>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</si>
  <si>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</si>
  <si>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</si>
  <si>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</si>
  <si>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</si>
  <si>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</si>
  <si>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</si>
  <si>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</si>
  <si>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</si>
  <si>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</si>
  <si>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</si>
  <si>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</si>
  <si>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</si>
  <si>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</si>
  <si>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</si>
  <si>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</si>
  <si>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</si>
  <si>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</si>
  <si>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</si>
  <si>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</si>
  <si>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</si>
  <si>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</si>
  <si>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</si>
  <si>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</si>
  <si>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</si>
  <si>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</si>
  <si>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</si>
  <si>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</si>
  <si>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</si>
  <si>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</si>
  <si>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</si>
  <si>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</si>
  <si>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</si>
  <si>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</si>
  <si>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</si>
  <si>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</si>
  <si>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</si>
  <si>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</si>
  <si>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</si>
  <si>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</si>
  <si>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</si>
  <si>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</si>
  <si>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</si>
  <si>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</si>
  <si>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</si>
  <si>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</si>
  <si>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</si>
  <si>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</si>
  <si>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</si>
  <si>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</si>
  <si>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</si>
  <si>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</si>
  <si>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</si>
  <si>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</si>
  <si>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</si>
  <si>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</si>
  <si>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</si>
  <si>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</si>
  <si>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</si>
  <si>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</si>
  <si>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</si>
  <si>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</si>
  <si>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</si>
  <si>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</si>
  <si>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</si>
  <si>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</si>
  <si>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</si>
  <si>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</si>
  <si>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</si>
  <si>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</si>
  <si>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</si>
  <si>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</si>
  <si>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</si>
  <si>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</si>
  <si>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</si>
  <si>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</si>
  <si>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</si>
  <si>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</si>
  <si>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</si>
  <si>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</si>
  <si>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</si>
  <si>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</si>
  <si>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</si>
  <si>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</si>
  <si>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</si>
  <si>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</si>
  <si>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</si>
  <si>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</si>
  <si>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</si>
  <si>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</si>
  <si>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</si>
  <si>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</si>
  <si>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</si>
  <si>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</si>
  <si>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</si>
  <si>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</si>
  <si>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</si>
  <si>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</si>
  <si>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</si>
  <si>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</si>
  <si>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</si>
  <si>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</si>
  <si>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</si>
  <si>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</si>
  <si>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</si>
  <si>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</si>
  <si>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</si>
  <si>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</si>
  <si>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</si>
  <si>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</si>
  <si>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</si>
  <si>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</si>
  <si>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</si>
  <si>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</si>
  <si>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</si>
  <si>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</si>
  <si>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</si>
  <si>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</si>
  <si>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</si>
  <si>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</si>
  <si>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</si>
  <si>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</si>
  <si>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</si>
  <si>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</si>
  <si>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</si>
  <si>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</si>
  <si>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</si>
  <si>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</si>
  <si>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</si>
  <si>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</si>
  <si>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</si>
  <si>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</si>
  <si>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</si>
  <si>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</si>
  <si>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</si>
  <si>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</si>
  <si>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</si>
  <si>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</si>
  <si>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</si>
  <si>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</si>
  <si>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</si>
  <si>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</si>
  <si>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</si>
  <si>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</si>
  <si>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</si>
  <si>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</si>
  <si>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</si>
  <si>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</si>
  <si>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</si>
  <si>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</si>
  <si>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</si>
  <si>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</si>
  <si>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</si>
  <si>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</si>
  <si>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</si>
  <si>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</si>
  <si>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</si>
  <si>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</si>
  <si>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</si>
  <si>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</si>
  <si>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</si>
  <si>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</si>
  <si>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</si>
  <si>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</si>
  <si>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</si>
  <si>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</si>
  <si>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</si>
  <si>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</si>
  <si>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</si>
  <si>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</si>
  <si>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</si>
  <si>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</si>
  <si>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</si>
  <si>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</si>
  <si>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</si>
  <si>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</si>
  <si>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</si>
  <si>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</si>
  <si>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</si>
  <si>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</si>
  <si>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</si>
  <si>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</si>
  <si>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</si>
  <si>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</si>
  <si>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</si>
  <si>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</si>
  <si>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</si>
  <si>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</si>
  <si>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</si>
  <si>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</si>
  <si>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</si>
  <si>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</si>
  <si>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</si>
  <si>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</si>
  <si>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</si>
  <si>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</si>
  <si>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</si>
  <si>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</si>
  <si>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</si>
  <si>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</si>
  <si>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</si>
  <si>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</si>
  <si>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</si>
  <si>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</si>
  <si>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</si>
  <si>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</si>
  <si>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</si>
  <si>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</si>
  <si>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</si>
  <si>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</si>
  <si>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</si>
  <si>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</si>
  <si>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</si>
  <si>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</si>
  <si>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</si>
  <si>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</si>
  <si>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</si>
  <si>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</si>
  <si>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</si>
  <si>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</si>
  <si>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</si>
  <si>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</si>
  <si>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</si>
  <si>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</si>
  <si>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</si>
  <si>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</si>
  <si>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</si>
  <si>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</si>
  <si>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</si>
  <si>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</si>
  <si>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</si>
  <si>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</si>
  <si>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</si>
  <si>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</si>
  <si>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</si>
  <si>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</si>
  <si>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</si>
  <si>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</si>
  <si>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</si>
  <si>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</si>
  <si>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</si>
  <si>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</si>
  <si>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</si>
  <si>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</si>
  <si>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</si>
  <si>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</si>
  <si>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</si>
  <si>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</si>
  <si>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</si>
  <si>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</si>
  <si>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</si>
  <si>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</si>
  <si>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</si>
  <si>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</si>
  <si>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</si>
  <si>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</si>
  <si>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</si>
  <si>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</si>
  <si>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</si>
  <si>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</si>
  <si>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</si>
  <si>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</si>
  <si>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</si>
  <si>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</si>
  <si>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</si>
  <si>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</si>
  <si>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</si>
  <si>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</si>
  <si>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</si>
  <si>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</si>
  <si>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</si>
  <si>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</si>
  <si>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</si>
  <si>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</si>
  <si>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</si>
  <si>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</si>
  <si>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</si>
  <si>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</si>
  <si>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</si>
  <si>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</si>
  <si>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</si>
  <si>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</si>
  <si>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</si>
  <si>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</si>
  <si>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</si>
  <si>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</si>
  <si>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</si>
  <si>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</si>
  <si>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</si>
  <si>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</si>
  <si>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</si>
  <si>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</si>
  <si>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</si>
  <si>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</si>
  <si>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</si>
  <si>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</si>
  <si>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</si>
  <si>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</si>
  <si>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</si>
  <si>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</si>
  <si>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</si>
  <si>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</si>
  <si>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</si>
  <si>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</si>
  <si>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</si>
  <si>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</si>
  <si>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</si>
  <si>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</si>
  <si>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</si>
  <si>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</si>
  <si>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</si>
  <si>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</si>
  <si>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</si>
  <si>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</si>
  <si>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</si>
  <si>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</si>
  <si>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</si>
  <si>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</si>
  <si>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</si>
  <si>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</si>
  <si>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</si>
  <si>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</si>
  <si>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</si>
  <si>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</si>
  <si>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</si>
  <si>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</si>
  <si>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</si>
  <si>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</si>
  <si>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</si>
  <si>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</si>
  <si>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</si>
  <si>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</si>
  <si>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</si>
  <si>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</si>
  <si>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</si>
  <si>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</si>
  <si>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</si>
  <si>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</si>
  <si>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</si>
  <si>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</si>
  <si>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</si>
  <si>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</si>
  <si>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</si>
  <si>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</si>
  <si>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</si>
  <si>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</si>
  <si>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</si>
  <si>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</si>
  <si>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</si>
  <si>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</si>
  <si>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</si>
  <si>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</si>
  <si>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</si>
  <si>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</si>
  <si>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</si>
  <si>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</si>
  <si>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</si>
  <si>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</si>
  <si>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</si>
  <si>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</si>
  <si>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</si>
  <si>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</si>
  <si>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</si>
  <si>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</si>
  <si>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</si>
  <si>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</si>
  <si>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</si>
  <si>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</si>
  <si>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</si>
  <si>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</si>
  <si>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</si>
  <si>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</si>
  <si>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</si>
  <si>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</si>
  <si>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</si>
  <si>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</si>
  <si>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</si>
  <si>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</si>
  <si>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</si>
  <si>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</si>
  <si>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</si>
  <si>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</si>
  <si>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</si>
  <si>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</si>
  <si>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</si>
  <si>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</si>
  <si>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</si>
  <si>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</si>
  <si>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</si>
  <si>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</si>
  <si>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</si>
  <si>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</si>
  <si>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</si>
  <si>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</si>
  <si>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</si>
  <si>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</si>
  <si>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</si>
  <si>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</si>
  <si>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</si>
  <si>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</si>
  <si>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</si>
  <si>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</si>
  <si>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</si>
  <si>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</si>
  <si>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</si>
  <si>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</si>
  <si>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</si>
  <si>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</si>
  <si>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</si>
  <si>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</si>
  <si>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</si>
  <si>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</si>
  <si>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</si>
  <si>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</si>
  <si>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</si>
  <si>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</si>
  <si>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</si>
  <si>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</si>
  <si>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</si>
  <si>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</si>
  <si>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</si>
  <si>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</si>
  <si>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</si>
  <si>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</si>
  <si>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</si>
  <si>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</si>
  <si>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</si>
  <si>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</si>
  <si>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</si>
  <si>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</si>
  <si>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</si>
  <si>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</si>
  <si>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</si>
  <si>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</si>
  <si>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</si>
  <si>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</si>
  <si>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</si>
  <si>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</si>
  <si>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</si>
  <si>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</si>
  <si>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</si>
  <si>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</si>
  <si>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</si>
  <si>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</si>
  <si>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</si>
  <si>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</si>
  <si>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</si>
  <si>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</si>
  <si>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</si>
  <si>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</si>
  <si>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</si>
  <si>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</si>
  <si>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</si>
  <si>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</si>
  <si>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</si>
  <si>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</si>
  <si>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</si>
  <si>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</si>
  <si>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</si>
  <si>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</si>
  <si>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</si>
  <si>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</si>
  <si>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</si>
  <si>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</si>
  <si>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</si>
  <si>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</si>
  <si>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</si>
  <si>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</si>
  <si>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</si>
  <si>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</si>
  <si>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</si>
  <si>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</si>
  <si>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</si>
  <si>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</si>
  <si>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</si>
  <si>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</si>
  <si>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</si>
  <si>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</si>
  <si>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</si>
  <si>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</si>
  <si>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</si>
  <si>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</si>
  <si>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</si>
  <si>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</si>
  <si>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</si>
  <si>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</si>
  <si>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</si>
  <si>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</si>
  <si>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</si>
  <si>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</si>
  <si>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</si>
  <si>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</si>
  <si>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</si>
  <si>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</si>
  <si>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</si>
  <si>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</si>
  <si>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</si>
  <si>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</si>
  <si>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</si>
  <si>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</si>
  <si>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</si>
  <si>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</si>
  <si>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</si>
  <si>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</si>
  <si>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</si>
  <si>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</si>
  <si>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</si>
  <si>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</si>
  <si>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</si>
  <si>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</si>
  <si>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</si>
  <si>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</si>
  <si>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</si>
  <si>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</si>
  <si>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</si>
  <si>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</si>
  <si>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</si>
  <si>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</si>
  <si>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</si>
  <si>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</si>
  <si>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</si>
  <si>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</si>
  <si>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</si>
  <si>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</si>
  <si>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</si>
  <si>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</si>
  <si>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</si>
  <si>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</si>
  <si>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</si>
  <si>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</si>
  <si>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</si>
  <si>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</si>
  <si>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</si>
  <si>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</si>
  <si>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</si>
  <si>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</si>
  <si>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</si>
  <si>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</si>
  <si>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</si>
  <si>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</si>
  <si>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</si>
  <si>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</si>
  <si>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</si>
  <si>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</si>
  <si>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</si>
  <si>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</si>
  <si>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</si>
  <si>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</si>
  <si>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</si>
  <si>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</si>
  <si>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</si>
  <si>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</si>
  <si>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</si>
  <si>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</si>
  <si>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</si>
  <si>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</si>
  <si>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</si>
  <si>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</si>
  <si>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</si>
  <si>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</si>
  <si>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</si>
  <si>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</si>
  <si>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</si>
  <si>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</si>
  <si>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</si>
  <si>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</si>
  <si>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</si>
  <si>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</si>
  <si>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</si>
  <si>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</si>
  <si>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</si>
  <si>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</si>
  <si>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</si>
  <si>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</si>
  <si>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</si>
  <si>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</si>
  <si>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</si>
  <si>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</si>
  <si>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</si>
  <si>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</si>
  <si>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</si>
  <si>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</si>
  <si>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</si>
  <si>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</si>
  <si>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</si>
  <si>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</si>
  <si>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</si>
  <si>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</si>
  <si>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</si>
  <si>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</si>
  <si>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</si>
  <si>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</si>
  <si>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</si>
  <si>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</si>
  <si>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</si>
  <si>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</si>
  <si>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</si>
  <si>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</si>
  <si>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</si>
  <si>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</si>
  <si>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</si>
  <si>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</si>
  <si>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</si>
  <si>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</si>
  <si>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</si>
  <si>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</si>
  <si>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</si>
  <si>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</si>
  <si>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</si>
  <si>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</si>
  <si>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</si>
  <si>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</si>
  <si>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</si>
  <si>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</si>
  <si>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</si>
  <si>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</si>
  <si>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</si>
  <si>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</si>
  <si>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</si>
  <si>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</si>
  <si>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</si>
  <si>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</si>
  <si>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</si>
  <si>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</si>
  <si>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</si>
  <si>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</si>
  <si>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</si>
  <si>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</si>
  <si>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</si>
  <si>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</si>
  <si>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</si>
  <si>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</si>
  <si>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</si>
  <si>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</si>
  <si>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</si>
  <si>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</si>
  <si>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</si>
  <si>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</si>
  <si>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</si>
  <si>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</si>
  <si>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</si>
  <si>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</si>
  <si>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</si>
  <si>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</si>
  <si>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</si>
  <si>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</si>
  <si>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</si>
  <si>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</si>
  <si>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</si>
  <si>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</si>
  <si>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</si>
  <si>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</si>
  <si>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</si>
  <si>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</si>
  <si>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</si>
  <si>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</si>
  <si>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</si>
  <si>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</si>
  <si>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</si>
  <si>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</si>
  <si>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</si>
  <si>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</si>
  <si>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</si>
  <si>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</si>
  <si>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</si>
  <si>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</si>
  <si>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</si>
  <si>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</si>
  <si>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</si>
  <si>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</si>
  <si>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</si>
  <si>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</si>
  <si>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</si>
  <si>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</si>
  <si>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</si>
  <si>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</si>
  <si>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</si>
  <si>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</si>
  <si>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</si>
  <si>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</si>
  <si>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</si>
  <si>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</si>
  <si>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</si>
  <si>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</si>
  <si>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</si>
  <si>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</si>
  <si>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</si>
  <si>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</si>
  <si>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</si>
  <si>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</si>
  <si>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</si>
  <si>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</si>
  <si>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</si>
  <si>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</si>
  <si>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</si>
  <si>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</si>
  <si>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</si>
  <si>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</si>
  <si>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</si>
  <si>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</si>
  <si>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</si>
  <si>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</si>
  <si>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</si>
  <si>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</si>
  <si>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</si>
  <si>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</si>
  <si>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</si>
  <si>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</si>
  <si>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</si>
  <si>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</si>
  <si>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</si>
  <si>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</si>
  <si>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</si>
  <si>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</si>
  <si>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</si>
  <si>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</si>
  <si>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</si>
  <si>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</si>
  <si>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</si>
  <si>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</si>
  <si>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</si>
  <si>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</si>
  <si>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</si>
  <si>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</si>
  <si>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</si>
  <si>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</si>
  <si>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</si>
  <si>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</si>
  <si>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</si>
  <si>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</si>
  <si>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</si>
  <si>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</si>
  <si>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</si>
  <si>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</si>
  <si>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</si>
  <si>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</si>
  <si>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</si>
  <si>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</si>
  <si>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</si>
  <si>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</si>
  <si>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</si>
  <si>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</si>
  <si>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</si>
  <si>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</si>
  <si>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</si>
  <si>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</si>
  <si>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</si>
  <si>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</si>
  <si>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</si>
  <si>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</si>
  <si>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</si>
  <si>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</si>
  <si>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</si>
  <si>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</si>
  <si>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</si>
  <si>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</si>
  <si>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</si>
  <si>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</si>
  <si>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</si>
  <si>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</si>
  <si>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</si>
  <si>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</si>
  <si>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</si>
  <si>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</si>
  <si>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</si>
  <si>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</si>
  <si>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</si>
  <si>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</si>
  <si>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</si>
  <si>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</si>
  <si>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</si>
  <si>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</si>
  <si>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</si>
  <si>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</si>
  <si>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</si>
  <si>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</si>
  <si>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</si>
  <si>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</si>
  <si>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</si>
  <si>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</si>
  <si>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</si>
  <si>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</si>
  <si>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</si>
  <si>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</si>
  <si>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</si>
  <si>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</si>
  <si>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</si>
  <si>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</si>
  <si>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</si>
  <si>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</si>
  <si>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</si>
  <si>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</si>
  <si>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</si>
  <si>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</si>
  <si>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</si>
  <si>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</si>
  <si>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</si>
  <si>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</si>
  <si>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</si>
  <si>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</si>
  <si>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</si>
  <si>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</si>
  <si>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</si>
  <si>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</si>
  <si>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</si>
  <si>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</si>
  <si>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</si>
  <si>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</si>
  <si>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</si>
  <si>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</si>
  <si>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</si>
  <si>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</si>
  <si>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</si>
  <si>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</si>
  <si>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</si>
  <si>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</si>
  <si>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</si>
  <si>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</si>
  <si>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</si>
  <si>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</si>
  <si>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</si>
  <si>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</si>
  <si>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</si>
  <si>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</si>
  <si>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</si>
  <si>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</si>
  <si>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</si>
  <si>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</si>
  <si>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</si>
  <si>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</si>
  <si>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</si>
  <si>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</si>
  <si>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</si>
  <si>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</si>
  <si>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</si>
  <si>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</si>
  <si>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</si>
  <si>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</si>
  <si>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</si>
  <si>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</si>
  <si>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</si>
  <si>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</si>
  <si>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</si>
  <si>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</si>
  <si>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</si>
  <si>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</si>
  <si>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</si>
  <si>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</si>
  <si>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</si>
  <si>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</si>
  <si>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</si>
  <si>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</si>
  <si>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</si>
  <si>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</si>
  <si>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</si>
  <si>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</si>
  <si>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</si>
  <si>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</si>
  <si>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</si>
  <si>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</si>
  <si>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</si>
  <si>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</si>
  <si>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</si>
  <si>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</si>
  <si>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</si>
  <si>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</si>
  <si>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</si>
  <si>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</si>
  <si>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</si>
  <si>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</si>
  <si>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</si>
  <si>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</si>
  <si>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</si>
  <si>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</si>
  <si>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</si>
  <si>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</si>
  <si>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</si>
  <si>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</si>
  <si>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</si>
  <si>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</si>
  <si>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</si>
  <si>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</si>
  <si>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</si>
  <si>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</si>
  <si>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</si>
  <si>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</si>
  <si>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</si>
  <si>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</si>
  <si>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</si>
  <si>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</si>
  <si>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</si>
  <si>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</si>
  <si>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</si>
  <si>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</si>
  <si>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</si>
  <si>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</si>
  <si>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</si>
  <si>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</si>
  <si>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</si>
  <si>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</si>
  <si>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</si>
  <si>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</si>
  <si>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</si>
  <si>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</si>
  <si>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</si>
  <si>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</si>
  <si>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</si>
  <si>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</si>
  <si>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</si>
  <si>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</si>
  <si>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</si>
  <si>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</si>
  <si>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</si>
  <si>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</si>
  <si>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</si>
  <si>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</si>
  <si>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</si>
  <si>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</si>
  <si>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</si>
  <si>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</si>
  <si>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</si>
  <si>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</si>
  <si>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</si>
  <si>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</si>
  <si>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</si>
  <si>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</si>
  <si>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</si>
  <si>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</si>
  <si>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</si>
  <si>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</si>
  <si>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</si>
  <si>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</si>
  <si>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</si>
  <si>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</si>
  <si>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</si>
  <si>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</si>
  <si>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</si>
  <si>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</si>
  <si>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</si>
  <si>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</si>
  <si>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</si>
  <si>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</si>
  <si>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</si>
  <si>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</si>
  <si>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</si>
  <si>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</si>
  <si>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</si>
  <si>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</si>
  <si>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</si>
  <si>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</si>
  <si>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</si>
  <si>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</si>
  <si>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</si>
  <si>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</si>
  <si>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</si>
  <si>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</si>
  <si>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</si>
  <si>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</si>
  <si>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</si>
  <si>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</si>
  <si>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</si>
  <si>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</si>
  <si>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</si>
  <si>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</si>
  <si>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</si>
  <si>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</si>
  <si>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</si>
  <si>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</si>
  <si>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</si>
  <si>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</si>
  <si>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</si>
  <si>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</si>
  <si>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</si>
  <si>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</si>
  <si>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</si>
  <si>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</si>
  <si>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</si>
  <si>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</si>
  <si>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</si>
  <si>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</si>
  <si>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</si>
  <si>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</si>
  <si>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</si>
  <si>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</si>
  <si>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</si>
  <si>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</si>
  <si>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</si>
  <si>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</si>
  <si>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</si>
  <si>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</si>
  <si>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</si>
  <si>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</si>
  <si>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</si>
  <si>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</si>
  <si>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</si>
  <si>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</si>
  <si>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</si>
  <si>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</si>
  <si>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</si>
  <si>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</si>
  <si>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</si>
  <si>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</si>
  <si>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</si>
  <si>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</si>
  <si>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</si>
  <si>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</si>
  <si>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</si>
  <si>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</si>
  <si>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</si>
  <si>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</si>
  <si>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</si>
  <si>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</si>
  <si>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</si>
  <si>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</si>
  <si>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</si>
  <si>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</si>
  <si>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</si>
  <si>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</si>
  <si>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</si>
  <si>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</si>
  <si>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</si>
  <si>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</si>
  <si>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</si>
  <si>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</si>
  <si>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</si>
  <si>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</si>
  <si>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</si>
  <si>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</si>
  <si>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</si>
  <si>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</si>
  <si>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</si>
  <si>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</si>
  <si>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</si>
  <si>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</si>
  <si>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</si>
  <si>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</si>
  <si>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</si>
  <si>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</si>
  <si>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</si>
  <si>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</si>
  <si>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</si>
  <si>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</si>
  <si>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</si>
  <si>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</si>
  <si>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</si>
  <si>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</si>
  <si>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</si>
  <si>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</si>
  <si>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</si>
  <si>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</si>
  <si>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</si>
  <si>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</si>
  <si>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</si>
  <si>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</si>
  <si>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</si>
  <si>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</si>
  <si>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</si>
  <si>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</si>
  <si>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</si>
  <si>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</si>
  <si>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</si>
  <si>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</si>
  <si>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</si>
  <si>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</si>
  <si>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</si>
  <si>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</si>
  <si>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</si>
  <si>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</si>
  <si>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</si>
  <si>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</si>
  <si>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</si>
  <si>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</si>
  <si>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</si>
  <si>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</si>
  <si>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</si>
  <si>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</si>
  <si>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</si>
  <si>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</si>
  <si>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</si>
  <si>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</si>
  <si>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</si>
  <si>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</si>
  <si>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</si>
  <si>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</si>
  <si>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</si>
  <si>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</si>
  <si>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</si>
  <si>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</si>
  <si>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</si>
  <si>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</si>
  <si>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</si>
  <si>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</si>
  <si>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</si>
  <si>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</si>
  <si>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</si>
  <si>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</si>
  <si>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</si>
  <si>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</si>
  <si>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</si>
  <si>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</si>
  <si>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</si>
  <si>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</si>
  <si>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</si>
  <si>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</si>
  <si>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</si>
  <si>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</si>
  <si>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</si>
  <si>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</si>
  <si>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</si>
  <si>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</si>
  <si>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</si>
  <si>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</si>
  <si>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</si>
  <si>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</si>
  <si>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</si>
  <si>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</si>
  <si>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</si>
  <si>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</si>
  <si>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</si>
  <si>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</si>
  <si>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</si>
  <si>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</si>
  <si>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</si>
  <si>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</si>
  <si>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</si>
  <si>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</si>
  <si>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</si>
  <si>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</si>
  <si>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</si>
  <si>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</si>
  <si>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</si>
  <si>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</si>
  <si>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</si>
  <si>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</si>
  <si>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</si>
  <si>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</si>
  <si>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</si>
  <si>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</si>
  <si>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</si>
  <si>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</si>
  <si>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</si>
  <si>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</si>
  <si>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</si>
  <si>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</si>
  <si>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</si>
  <si>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</si>
  <si>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</si>
  <si>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</si>
  <si>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</si>
  <si>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</si>
  <si>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</si>
  <si>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</si>
  <si>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</si>
  <si>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</si>
  <si>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</si>
  <si>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</si>
  <si>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</si>
  <si>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</si>
  <si>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</si>
  <si>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</si>
  <si>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</si>
  <si>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</si>
  <si>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</si>
  <si>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</si>
  <si>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</si>
  <si>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</si>
  <si>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</si>
  <si>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</si>
  <si>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</si>
  <si>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</si>
  <si>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</si>
  <si>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</si>
  <si>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</si>
  <si>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</si>
  <si>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</si>
  <si>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</si>
  <si>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</si>
  <si>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</si>
  <si>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</si>
  <si>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</si>
  <si>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</si>
  <si>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</si>
  <si>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</si>
  <si>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</si>
  <si>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</si>
  <si>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</si>
  <si>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</si>
  <si>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</si>
  <si>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</si>
  <si>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</si>
  <si>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</si>
  <si>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</si>
  <si>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</si>
  <si>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</si>
  <si>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</si>
  <si>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</si>
  <si>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</si>
  <si>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</si>
  <si>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</si>
  <si>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</si>
  <si>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</si>
  <si>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</si>
  <si>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</si>
  <si>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</si>
  <si>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</si>
  <si>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</si>
  <si>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</si>
  <si>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</si>
  <si>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</si>
  <si>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</si>
  <si>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</si>
  <si>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</si>
  <si>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</si>
  <si>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</si>
  <si>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</si>
  <si>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</si>
  <si>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</si>
  <si>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</si>
  <si>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</si>
  <si>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</si>
  <si>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</si>
  <si>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</si>
  <si>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</si>
  <si>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</si>
  <si>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</si>
  <si>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</si>
  <si>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</si>
  <si>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</si>
  <si>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</si>
  <si>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</si>
  <si>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</si>
  <si>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</si>
  <si>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</si>
  <si>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</si>
  <si>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</si>
  <si>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</si>
  <si>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</si>
  <si>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</si>
  <si>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</si>
  <si>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</si>
  <si>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</si>
  <si>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</si>
  <si>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</si>
  <si>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</si>
  <si>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</si>
  <si>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</si>
  <si>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</si>
  <si>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</si>
  <si>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</si>
  <si>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</si>
  <si>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</si>
  <si>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</si>
  <si>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</si>
  <si>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</si>
  <si>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</si>
  <si>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</si>
  <si>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</si>
  <si>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</si>
  <si>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</si>
  <si>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</si>
  <si>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</si>
  <si>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</si>
  <si>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</si>
  <si>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</si>
  <si>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</si>
  <si>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</si>
  <si>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</si>
  <si>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</si>
  <si>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</si>
  <si>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</si>
  <si>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</si>
  <si>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</si>
  <si>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</si>
  <si>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</si>
  <si>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</si>
  <si>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</si>
  <si>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</si>
  <si>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</si>
  <si>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</si>
  <si>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</si>
  <si>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</si>
  <si>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</si>
  <si>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</si>
  <si>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</si>
  <si>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</si>
  <si>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</si>
  <si>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</si>
  <si>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</si>
  <si>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</si>
  <si>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</si>
  <si>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</si>
  <si>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</si>
  <si>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</si>
  <si>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</si>
  <si>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</si>
  <si>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</si>
  <si>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</si>
  <si>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</si>
  <si>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</si>
  <si>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</si>
  <si>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</si>
  <si>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</si>
  <si>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</si>
  <si>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</si>
  <si>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</si>
  <si>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</si>
  <si>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</si>
  <si>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</si>
  <si>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</si>
  <si>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</si>
  <si>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</si>
  <si>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</si>
  <si>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</si>
  <si>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</si>
  <si>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</si>
  <si>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</si>
  <si>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</si>
  <si>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</si>
  <si>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</si>
  <si>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</si>
  <si>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</si>
  <si>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</si>
  <si>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</si>
  <si>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</si>
  <si>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</si>
  <si>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</si>
  <si>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</si>
  <si>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</si>
  <si>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</si>
  <si>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</si>
  <si>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</si>
  <si>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</si>
  <si>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</si>
  <si>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</si>
  <si>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</si>
  <si>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</si>
  <si>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</si>
  <si>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</si>
  <si>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</si>
  <si>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</si>
  <si>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</si>
  <si>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</si>
  <si>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</si>
  <si>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</si>
  <si>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</si>
  <si>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</si>
  <si>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</si>
  <si>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</si>
  <si>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</si>
  <si>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</si>
  <si>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</si>
  <si>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</si>
  <si>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</si>
  <si>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</si>
  <si>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</si>
  <si>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</si>
  <si>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</si>
  <si>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</si>
  <si>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</si>
  <si>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</si>
  <si>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</si>
  <si>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</si>
  <si>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</si>
  <si>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</si>
  <si>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</si>
  <si>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</si>
  <si>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</si>
  <si>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</si>
  <si>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</si>
  <si>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</si>
  <si>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</si>
  <si>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</si>
  <si>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</si>
  <si>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</si>
  <si>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</si>
  <si>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</si>
  <si>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</si>
  <si>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</si>
  <si>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</si>
  <si>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</si>
  <si>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</si>
  <si>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</si>
  <si>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</si>
  <si>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</si>
  <si>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</si>
  <si>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</si>
  <si>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</si>
  <si>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</si>
  <si>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</si>
  <si>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</si>
  <si>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</si>
  <si>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</si>
  <si>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</si>
  <si>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</si>
  <si>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</si>
  <si>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</si>
  <si>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</si>
  <si>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</si>
  <si>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</si>
  <si>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</si>
  <si>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</si>
  <si>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</si>
  <si>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</si>
  <si>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</si>
  <si>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</si>
  <si>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</si>
  <si>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</si>
  <si>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</si>
  <si>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</si>
  <si>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</si>
  <si>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</si>
  <si>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</si>
  <si>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</si>
  <si>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</si>
  <si>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</si>
  <si>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</si>
  <si>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</si>
  <si>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</si>
  <si>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</si>
  <si>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</si>
  <si>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</si>
  <si>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</si>
  <si>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</si>
  <si>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</si>
  <si>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</si>
  <si>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</si>
  <si>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</si>
  <si>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</si>
  <si>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</si>
  <si>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</si>
  <si>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</si>
  <si>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</si>
  <si>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</si>
  <si>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</si>
  <si>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</si>
  <si>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</si>
  <si>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</si>
  <si>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</si>
  <si>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</si>
  <si>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</si>
  <si>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</si>
  <si>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</si>
  <si>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</si>
  <si>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</si>
  <si>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</si>
  <si>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</si>
  <si>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</si>
  <si>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</si>
  <si>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</si>
  <si>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</si>
  <si>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</si>
  <si>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</si>
  <si>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</si>
  <si>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</si>
  <si>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</si>
  <si>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</si>
  <si>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</si>
  <si>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</si>
  <si>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</si>
  <si>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</si>
  <si>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</si>
  <si>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</si>
  <si>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</si>
  <si>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</si>
  <si>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</si>
  <si>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</si>
  <si>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</si>
  <si>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</si>
  <si>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</si>
  <si>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</si>
  <si>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</si>
  <si>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</si>
  <si>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</si>
  <si>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</si>
  <si>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</si>
  <si>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</si>
  <si>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</si>
  <si>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</si>
  <si>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</si>
  <si>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</si>
  <si>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</si>
  <si>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</si>
  <si>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</si>
  <si>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</si>
  <si>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</si>
  <si>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</si>
  <si>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</si>
  <si>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</si>
  <si>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</si>
  <si>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</si>
  <si>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</si>
  <si>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</si>
  <si>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</si>
  <si>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</si>
  <si>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</si>
  <si>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</si>
  <si>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</si>
  <si>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</si>
  <si>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</si>
  <si>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</si>
  <si>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</si>
  <si>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</si>
  <si>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</si>
  <si>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</si>
  <si>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</si>
  <si>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</si>
  <si>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</si>
  <si>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</si>
  <si>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</si>
  <si>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</si>
  <si>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</si>
  <si>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</si>
  <si>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</si>
  <si>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</si>
  <si>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</si>
  <si>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</si>
  <si>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</si>
  <si>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</si>
  <si>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</si>
  <si>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</si>
  <si>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</si>
  <si>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</si>
  <si>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</si>
  <si>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</si>
  <si>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</si>
  <si>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</si>
  <si>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</si>
  <si>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</si>
  <si>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</si>
  <si>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</si>
  <si>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</si>
  <si>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</si>
  <si>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</si>
  <si>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</si>
  <si>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</si>
  <si>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</si>
  <si>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</si>
  <si>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</si>
  <si>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</si>
  <si>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</si>
  <si>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</si>
  <si>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</si>
  <si>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</si>
  <si>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</si>
  <si>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</si>
  <si>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</si>
  <si>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</si>
  <si>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</si>
  <si>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</si>
  <si>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</si>
  <si>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</si>
  <si>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</si>
  <si>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</si>
  <si>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</si>
  <si>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</si>
  <si>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</si>
  <si>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</si>
  <si>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</si>
  <si>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</si>
  <si>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</si>
  <si>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</si>
  <si>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</si>
  <si>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</si>
  <si>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</si>
  <si>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</si>
  <si>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</si>
  <si>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</si>
  <si>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</si>
  <si>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</si>
  <si>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</si>
  <si>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</si>
  <si>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</si>
  <si>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</si>
  <si>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</si>
  <si>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</si>
  <si>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</si>
  <si>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</si>
  <si>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</si>
  <si>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</si>
  <si>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</si>
  <si>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</si>
  <si>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</si>
  <si>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</si>
  <si>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</si>
  <si>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</si>
  <si>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</si>
  <si>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</si>
  <si>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</si>
  <si>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</si>
  <si>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</si>
  <si>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</si>
  <si>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</si>
  <si>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</si>
  <si>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</si>
  <si>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</si>
  <si>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</si>
  <si>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</si>
  <si>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</si>
  <si>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</si>
  <si>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</si>
  <si>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</si>
  <si>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</si>
  <si>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</si>
  <si>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</si>
  <si>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</si>
  <si>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</si>
  <si>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</si>
  <si>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</si>
  <si>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</si>
  <si>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</si>
  <si>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</si>
  <si>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</si>
  <si>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</si>
  <si>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</si>
  <si>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</si>
  <si>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</si>
  <si>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</si>
  <si>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</si>
  <si>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</si>
  <si>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</si>
  <si>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</si>
  <si>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</si>
  <si>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</si>
  <si>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</si>
  <si>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</si>
  <si>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</si>
  <si>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</si>
  <si>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</si>
  <si>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</si>
  <si>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</si>
  <si>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</si>
  <si>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</si>
  <si>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</si>
  <si>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</si>
  <si>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</si>
  <si>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</si>
  <si>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</si>
  <si>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</si>
  <si>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</si>
  <si>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</si>
  <si>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</si>
  <si>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</si>
  <si>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</si>
  <si>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</si>
  <si>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</si>
  <si>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</si>
  <si>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</si>
  <si>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</si>
  <si>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</si>
  <si>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</si>
  <si>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</si>
  <si>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</si>
  <si>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</si>
  <si>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</si>
  <si>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</si>
  <si>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</si>
  <si>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</si>
  <si>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</si>
  <si>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</si>
  <si>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</si>
  <si>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</si>
  <si>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</si>
  <si>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</si>
  <si>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</si>
  <si>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</si>
  <si>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</si>
  <si>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</si>
  <si>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</si>
  <si>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</si>
  <si>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</si>
  <si>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</si>
  <si>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</si>
  <si>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</si>
  <si>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</si>
  <si>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</si>
  <si>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</si>
  <si>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</si>
  <si>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</si>
  <si>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</si>
  <si>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</si>
  <si>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</si>
  <si>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</si>
  <si>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</si>
  <si>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</si>
  <si>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</si>
  <si>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</si>
  <si>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</si>
  <si>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</si>
  <si>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</si>
  <si>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</si>
  <si>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</si>
  <si>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</si>
  <si>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</si>
  <si>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</si>
  <si>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</si>
  <si>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</si>
  <si>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</si>
  <si>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</si>
  <si>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</si>
  <si>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</si>
  <si>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</si>
  <si>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</si>
  <si>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</si>
  <si>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</si>
  <si>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</si>
  <si>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</si>
  <si>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</si>
  <si>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</si>
  <si>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</si>
  <si>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</si>
  <si>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</si>
  <si>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</si>
  <si>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</si>
  <si>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</si>
  <si>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</si>
  <si>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</si>
  <si>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</si>
  <si>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</si>
  <si>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</si>
  <si>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</si>
  <si>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</si>
  <si>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</si>
  <si>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</si>
  <si>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</si>
  <si>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</si>
  <si>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</si>
  <si>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</si>
  <si>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</si>
  <si>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</si>
  <si>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</si>
  <si>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</si>
  <si>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</si>
  <si>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</si>
  <si>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</si>
  <si>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</si>
  <si>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</si>
  <si>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</si>
  <si>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</si>
  <si>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</si>
  <si>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</si>
  <si>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</si>
  <si>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</si>
  <si>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</si>
  <si>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</si>
  <si>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</si>
  <si>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</si>
  <si>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</si>
  <si>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</si>
  <si>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</si>
  <si>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</si>
  <si>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</si>
  <si>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</si>
  <si>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</si>
  <si>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</si>
  <si>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</si>
  <si>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</si>
  <si>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</si>
  <si>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</si>
  <si>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</si>
  <si>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</si>
  <si>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</si>
  <si>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</si>
  <si>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</si>
  <si>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</si>
  <si>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</si>
  <si>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</si>
  <si>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</si>
  <si>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</si>
  <si>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</si>
  <si>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</si>
  <si>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</si>
  <si>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</si>
  <si>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</si>
  <si>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</si>
  <si>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</si>
  <si>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</si>
  <si>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</si>
  <si>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</si>
  <si>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</si>
  <si>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</si>
  <si>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</si>
  <si>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</si>
  <si>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</si>
  <si>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</si>
  <si>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</si>
  <si>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</si>
  <si>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</si>
  <si>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</si>
  <si>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</si>
  <si>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</si>
  <si>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</si>
  <si>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</si>
  <si>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</si>
  <si>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</si>
  <si>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</si>
  <si>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</si>
  <si>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</si>
  <si>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</si>
  <si>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</si>
  <si>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</si>
  <si>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</si>
  <si>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</si>
  <si>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</si>
  <si>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</si>
  <si>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</si>
  <si>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</si>
  <si>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</si>
  <si>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</si>
  <si>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</si>
  <si>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</si>
  <si>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</si>
  <si>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</si>
  <si>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</si>
  <si>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</si>
  <si>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</si>
  <si>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</si>
  <si>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</si>
  <si>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</si>
  <si>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</si>
  <si>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</si>
  <si>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</si>
  <si>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</si>
  <si>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</si>
  <si>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</si>
  <si>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</si>
  <si>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</si>
  <si>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</si>
  <si>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</si>
  <si>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</si>
  <si>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</si>
  <si>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</si>
  <si>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</si>
  <si>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</si>
  <si>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</si>
  <si>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</si>
  <si>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</si>
  <si>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</si>
  <si>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</si>
  <si>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</si>
  <si>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</si>
  <si>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</si>
  <si>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</si>
  <si>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</si>
  <si>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</si>
  <si>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</si>
  <si>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</si>
  <si>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</si>
  <si>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</si>
  <si>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</si>
  <si>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</si>
  <si>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</si>
  <si>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</si>
  <si>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</si>
  <si>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</si>
  <si>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</si>
  <si>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</si>
  <si>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</si>
  <si>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</si>
  <si>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</si>
  <si>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</si>
  <si>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</si>
  <si>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</si>
  <si>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</si>
  <si>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</si>
  <si>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</si>
  <si>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</si>
  <si>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</si>
  <si>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</si>
  <si>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</si>
  <si>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</si>
  <si>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</si>
  <si>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</si>
  <si>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</si>
  <si>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</si>
  <si>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</si>
  <si>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</si>
  <si>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</si>
  <si>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</si>
  <si>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</si>
  <si>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</si>
  <si>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</si>
  <si>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</si>
  <si>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</si>
  <si>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</si>
  <si>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</si>
  <si>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</si>
  <si>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</si>
  <si>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</si>
  <si>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</si>
  <si>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</si>
  <si>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</si>
  <si>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</si>
  <si>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</si>
  <si>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</si>
  <si>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</si>
  <si>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</si>
  <si>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</si>
  <si>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</si>
  <si>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</si>
  <si>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</si>
  <si>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</si>
  <si>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</si>
  <si>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</si>
  <si>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</si>
  <si>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</si>
  <si>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</si>
  <si>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</si>
  <si>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</si>
  <si>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</si>
  <si>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</si>
  <si>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</si>
  <si>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</si>
  <si>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</si>
  <si>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</si>
  <si>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</si>
  <si>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</si>
  <si>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</si>
  <si>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</si>
  <si>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</si>
  <si>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</si>
  <si>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</si>
  <si>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</si>
  <si>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</si>
  <si>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</si>
  <si>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</si>
  <si>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</si>
  <si>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</si>
  <si>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</si>
  <si>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</si>
  <si>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</si>
  <si>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</si>
  <si>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</si>
  <si>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</si>
  <si>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</si>
  <si>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</si>
  <si>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</si>
  <si>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</si>
  <si>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</si>
  <si>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</si>
  <si>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</si>
  <si>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</si>
  <si>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</si>
  <si>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</si>
  <si>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</si>
  <si>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</si>
  <si>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</si>
  <si>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</si>
  <si>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</si>
  <si>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</si>
  <si>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</si>
  <si>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</si>
  <si>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</si>
  <si>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</si>
  <si>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</si>
  <si>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</si>
  <si>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</si>
  <si>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</si>
  <si>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</si>
  <si>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</si>
  <si>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</si>
  <si>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</si>
  <si>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</si>
  <si>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</si>
  <si>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</si>
  <si>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</si>
  <si>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</si>
  <si>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</si>
  <si>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</si>
  <si>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</si>
  <si>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</si>
  <si>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</si>
  <si>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</si>
  <si>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</si>
  <si>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</si>
  <si>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</si>
  <si>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</si>
  <si>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</si>
  <si>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</si>
  <si>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</si>
  <si>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</si>
  <si>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</si>
  <si>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</si>
  <si>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</si>
  <si>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</si>
  <si>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</si>
  <si>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</si>
  <si>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</si>
  <si>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</si>
  <si>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</si>
  <si>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</si>
  <si>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</si>
  <si>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</si>
  <si>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</si>
  <si>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</si>
  <si>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</si>
  <si>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</si>
  <si>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</si>
  <si>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</si>
  <si>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</si>
  <si>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</si>
  <si>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</si>
  <si>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</si>
  <si>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</si>
  <si>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</si>
  <si>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</si>
  <si>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</si>
  <si>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</si>
  <si>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</si>
  <si>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</si>
  <si>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</si>
  <si>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</si>
  <si>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</si>
  <si>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</si>
  <si>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</si>
  <si>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</si>
  <si>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</si>
  <si>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</si>
  <si>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</si>
  <si>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</si>
  <si>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</si>
  <si>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</si>
  <si>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</si>
  <si>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</si>
  <si>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</si>
  <si>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</si>
  <si>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</si>
  <si>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</si>
  <si>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</si>
  <si>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</si>
  <si>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</si>
  <si>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</si>
  <si>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</si>
  <si>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</si>
  <si>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</si>
  <si>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</si>
  <si>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</si>
  <si>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</si>
  <si>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</si>
  <si>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</si>
  <si>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</si>
  <si>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</si>
  <si>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</si>
  <si>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</si>
  <si>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</si>
  <si>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</si>
  <si>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</si>
  <si>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</si>
  <si>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</si>
  <si>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</si>
  <si>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</si>
  <si>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</si>
  <si>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</si>
  <si>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</si>
  <si>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</si>
  <si>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</si>
  <si>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</si>
  <si>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</si>
  <si>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</si>
  <si>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</si>
  <si>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</si>
  <si>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</si>
  <si>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</si>
  <si>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</si>
  <si>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</si>
  <si>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</si>
  <si>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</si>
  <si>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</si>
  <si>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</si>
  <si>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</si>
  <si>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</si>
  <si>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</si>
  <si>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</si>
  <si>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</si>
  <si>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</si>
  <si>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</si>
  <si>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</si>
  <si>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</si>
  <si>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</si>
  <si>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</si>
  <si>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</si>
  <si>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</si>
  <si>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</si>
  <si>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</si>
  <si>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</si>
  <si>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</si>
  <si>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</si>
  <si>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</si>
  <si>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</si>
  <si>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</si>
  <si>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</si>
  <si>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</si>
  <si>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</si>
  <si>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</si>
  <si>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</si>
  <si>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</si>
  <si>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</si>
  <si>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</si>
  <si>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</si>
  <si>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</si>
  <si>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</si>
  <si>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</si>
  <si>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</si>
  <si>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</si>
  <si>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</si>
  <si>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</si>
  <si>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</si>
  <si>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</si>
  <si>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</si>
  <si>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</si>
  <si>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</si>
  <si>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</si>
  <si>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</si>
  <si>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</si>
  <si>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</si>
  <si>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</si>
  <si>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</si>
  <si>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</si>
  <si>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</si>
  <si>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</si>
  <si>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</si>
  <si>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</si>
  <si>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</si>
  <si>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</si>
  <si>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</si>
  <si>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</si>
  <si>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</si>
  <si>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</si>
  <si>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</si>
  <si>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</si>
  <si>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</si>
  <si>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</si>
  <si>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</si>
  <si>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</si>
  <si>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</si>
  <si>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</si>
  <si>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</si>
  <si>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</si>
  <si>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</si>
  <si>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</si>
  <si>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</si>
  <si>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</si>
  <si>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</si>
  <si>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</si>
  <si>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</si>
  <si>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</si>
  <si>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</si>
  <si>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</si>
  <si>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</si>
  <si>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</si>
  <si>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</si>
  <si>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</si>
  <si>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</si>
  <si>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</si>
  <si>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</si>
  <si>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</si>
  <si>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</si>
  <si>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</si>
  <si>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</si>
  <si>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</si>
  <si>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</si>
  <si>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</si>
  <si>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</si>
  <si>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</si>
  <si>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</si>
  <si>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</si>
  <si>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</si>
  <si>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</si>
  <si>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</si>
  <si>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</si>
  <si>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</si>
  <si>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</si>
  <si>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</si>
  <si>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</si>
  <si>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</si>
  <si>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</si>
  <si>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</si>
  <si>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</si>
  <si>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</si>
  <si>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</si>
  <si>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</si>
  <si>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</si>
  <si>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</si>
  <si>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</si>
  <si>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</si>
  <si>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</si>
  <si>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</si>
  <si>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</si>
  <si>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</si>
  <si>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</si>
  <si>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</si>
  <si>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</si>
  <si>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</si>
  <si>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</si>
  <si>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</si>
  <si>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</si>
  <si>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</si>
  <si>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</si>
  <si>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</si>
  <si>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</si>
  <si>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</si>
  <si>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</si>
  <si>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</si>
  <si>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</si>
  <si>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</si>
  <si>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</si>
  <si>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</si>
  <si>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</si>
  <si>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</si>
  <si>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</si>
  <si>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</si>
  <si>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</si>
  <si>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</si>
  <si>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</si>
  <si>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</si>
  <si>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</si>
  <si>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</si>
  <si>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</si>
  <si>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</si>
  <si>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</si>
  <si>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</si>
  <si>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</si>
  <si>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</si>
  <si>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</si>
  <si>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</si>
  <si>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</si>
  <si>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</si>
  <si>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</si>
  <si>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</si>
  <si>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</si>
  <si>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</si>
  <si>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</si>
  <si>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</si>
  <si>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</si>
  <si>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</si>
  <si>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</si>
  <si>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</si>
  <si>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</si>
  <si>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</si>
  <si>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</si>
  <si>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</si>
  <si>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</si>
  <si>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</si>
  <si>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</si>
  <si>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</si>
  <si>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</si>
  <si>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</si>
  <si>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</si>
  <si>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</si>
  <si>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</si>
  <si>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</si>
  <si>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</si>
  <si>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</si>
  <si>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</si>
  <si>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</si>
  <si>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</si>
  <si>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</si>
  <si>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</si>
  <si>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</si>
  <si>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</si>
  <si>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</si>
  <si>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</si>
  <si>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</si>
  <si>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</si>
  <si>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</si>
  <si>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</si>
  <si>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</si>
  <si>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</si>
  <si>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</si>
  <si>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</si>
  <si>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</si>
  <si>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</si>
  <si>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</si>
  <si>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</si>
  <si>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</si>
  <si>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</si>
  <si>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</si>
  <si>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</si>
  <si>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</si>
  <si>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</si>
  <si>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</si>
  <si>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</si>
  <si>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</si>
  <si>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</si>
  <si>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</si>
  <si>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</si>
  <si>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</si>
  <si>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</si>
  <si>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</si>
  <si>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</si>
  <si>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</si>
  <si>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</si>
  <si>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</si>
  <si>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</si>
  <si>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</si>
  <si>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</si>
  <si>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</si>
  <si>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</si>
  <si>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</si>
  <si>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</si>
  <si>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</si>
  <si>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</si>
  <si>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</si>
  <si>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</si>
  <si>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</si>
  <si>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</si>
  <si>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</si>
  <si>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</si>
  <si>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</si>
  <si>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</si>
  <si>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</si>
  <si>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</si>
  <si>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</si>
  <si>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</si>
  <si>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</si>
  <si>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</si>
  <si>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</si>
  <si>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</si>
  <si>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</si>
  <si>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</si>
  <si>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</si>
  <si>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</si>
  <si>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</si>
  <si>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</si>
  <si>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</si>
  <si>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</si>
  <si>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</si>
  <si>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</si>
  <si>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</si>
  <si>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</si>
  <si>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</si>
  <si>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</si>
  <si>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</si>
  <si>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</si>
  <si>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</si>
  <si>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</si>
  <si>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</si>
  <si>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</si>
  <si>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</si>
  <si>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</si>
  <si>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</si>
  <si>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</si>
  <si>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</si>
  <si>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</si>
  <si>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</si>
  <si>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</si>
  <si>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</si>
  <si>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</si>
  <si>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</si>
  <si>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</si>
  <si>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</si>
  <si>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</si>
  <si>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</si>
  <si>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</si>
  <si>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</si>
  <si>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</si>
  <si>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</si>
  <si>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</si>
  <si>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</si>
  <si>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</si>
  <si>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</si>
  <si>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</si>
  <si>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</si>
  <si>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</si>
  <si>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</si>
  <si>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</si>
  <si>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</si>
  <si>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</si>
  <si>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</si>
  <si>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</si>
  <si>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</si>
  <si>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</si>
  <si>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</si>
  <si>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</si>
  <si>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</si>
  <si>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</si>
  <si>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</si>
  <si>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</si>
  <si>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</si>
  <si>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</si>
  <si>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</si>
  <si>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</si>
  <si>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</si>
  <si>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</si>
  <si>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</si>
  <si>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</si>
  <si>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</si>
  <si>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</si>
  <si>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</si>
  <si>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</si>
  <si>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</si>
  <si>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</si>
  <si>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</si>
  <si>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</si>
  <si>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</si>
  <si>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</si>
  <si>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</si>
  <si>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</si>
  <si>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</si>
  <si>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</si>
  <si>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</si>
  <si>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</si>
  <si>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</si>
  <si>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</si>
  <si>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</si>
  <si>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</si>
  <si>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</si>
  <si>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</si>
  <si>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</si>
  <si>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</si>
  <si>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</si>
  <si>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</si>
  <si>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</si>
  <si>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</si>
  <si>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</si>
  <si>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</si>
  <si>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</si>
  <si>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</si>
  <si>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</si>
  <si>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</si>
  <si>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</si>
  <si>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</si>
  <si>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</si>
  <si>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</si>
  <si>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</si>
  <si>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</si>
  <si>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</si>
  <si>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</si>
  <si>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</si>
  <si>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</si>
  <si>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</si>
  <si>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</si>
  <si>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</si>
  <si>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</si>
  <si>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</si>
  <si>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</si>
  <si>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</si>
  <si>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</si>
  <si>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</si>
  <si>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</si>
  <si>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</si>
  <si>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</si>
  <si>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</si>
  <si>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</si>
  <si>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</si>
  <si>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</si>
  <si>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</si>
  <si>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</si>
  <si>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</si>
  <si>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</si>
  <si>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</si>
  <si>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</si>
  <si>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</si>
  <si>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</si>
  <si>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</si>
  <si>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</si>
  <si>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</si>
  <si>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</si>
  <si>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</si>
  <si>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</si>
  <si>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</si>
  <si>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</si>
  <si>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</si>
  <si>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</si>
  <si>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</si>
  <si>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</si>
  <si>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</si>
  <si>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</si>
  <si>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</si>
  <si>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</si>
  <si>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</si>
  <si>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</si>
  <si>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</si>
  <si>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</si>
  <si>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</si>
  <si>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</si>
  <si>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</si>
  <si>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</si>
  <si>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</si>
  <si>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</si>
  <si>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</si>
  <si>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</si>
  <si>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</si>
  <si>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</si>
  <si>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</si>
  <si>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</si>
  <si>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</si>
  <si>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</si>
  <si>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</si>
  <si>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</si>
  <si>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</si>
  <si>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</si>
  <si>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</si>
  <si>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</si>
  <si>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</si>
  <si>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</si>
  <si>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</si>
  <si>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</si>
  <si>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</si>
  <si>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</si>
  <si>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</si>
  <si>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</si>
  <si>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</si>
  <si>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</si>
  <si>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</si>
  <si>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</si>
  <si>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</si>
  <si>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</si>
  <si>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</si>
  <si>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</si>
  <si>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</si>
  <si>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</si>
  <si>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</si>
  <si>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</si>
  <si>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</si>
  <si>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</si>
  <si>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</si>
  <si>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</si>
  <si>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</si>
  <si>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</si>
  <si>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</si>
  <si>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</si>
  <si>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</si>
  <si>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</si>
  <si>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</si>
  <si>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</si>
  <si>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</si>
  <si>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</si>
  <si>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</si>
  <si>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</si>
  <si>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</si>
  <si>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</si>
  <si>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</si>
  <si>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</si>
  <si>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</si>
  <si>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</si>
  <si>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</si>
  <si>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</si>
  <si>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</si>
  <si>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</si>
  <si>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</si>
  <si>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</si>
  <si>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</si>
  <si>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</si>
  <si>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</si>
  <si>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</si>
  <si>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</si>
  <si>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</si>
  <si>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</si>
  <si>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</si>
  <si>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</si>
  <si>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</si>
  <si>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</si>
  <si>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</si>
  <si>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</si>
  <si>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</si>
  <si>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</si>
  <si>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</si>
  <si>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</si>
  <si>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</si>
  <si>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</si>
  <si>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</si>
  <si>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</si>
  <si>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</si>
  <si>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</si>
  <si>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</si>
  <si>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</si>
  <si>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</si>
  <si>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</si>
  <si>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</si>
  <si>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</si>
  <si>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</si>
  <si>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</si>
  <si>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</si>
  <si>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</si>
  <si>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</si>
  <si>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</si>
  <si>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</si>
  <si>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</si>
  <si>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</si>
  <si>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</si>
  <si>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</si>
  <si>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</si>
  <si>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</si>
  <si>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</si>
  <si>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</si>
  <si>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</si>
  <si>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</si>
  <si>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</si>
  <si>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</si>
  <si>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</si>
  <si>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</si>
  <si>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</si>
  <si>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</si>
  <si>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</si>
  <si>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</si>
  <si>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</si>
  <si>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</si>
  <si>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</si>
  <si>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</si>
  <si>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</si>
  <si>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</si>
  <si>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</si>
  <si>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</si>
  <si>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</si>
  <si>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</si>
  <si>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</si>
  <si>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</si>
  <si>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</si>
  <si>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</si>
  <si>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</si>
  <si>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</si>
  <si>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</si>
  <si>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</si>
  <si>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</si>
  <si>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</si>
  <si>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</si>
  <si>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</si>
  <si>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</si>
  <si>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</si>
  <si>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</si>
  <si>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</si>
  <si>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</si>
  <si>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</si>
  <si>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</si>
  <si>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</si>
  <si>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</si>
  <si>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</si>
  <si>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</si>
  <si>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</si>
  <si>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</si>
  <si>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</si>
  <si>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</si>
  <si>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</si>
  <si>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</si>
  <si>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</si>
  <si>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</si>
  <si>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</si>
  <si>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</si>
  <si>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</si>
  <si>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</si>
  <si>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</si>
  <si>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</si>
  <si>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</si>
  <si>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</si>
  <si>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</si>
  <si>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</si>
  <si>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</si>
  <si>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</si>
  <si>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</si>
  <si>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</si>
  <si>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</si>
  <si>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</si>
  <si>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</si>
  <si>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</si>
  <si>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</si>
  <si>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</si>
  <si>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</si>
  <si>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</si>
  <si>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</si>
  <si>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</si>
  <si>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</si>
  <si>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</si>
  <si>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</si>
  <si>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</si>
  <si>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</si>
  <si>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</si>
  <si>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</si>
  <si>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</si>
  <si>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</si>
  <si>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</si>
  <si>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</si>
  <si>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</si>
  <si>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</si>
  <si>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</si>
  <si>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</si>
  <si>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</si>
  <si>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</si>
  <si>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</si>
  <si>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</si>
  <si>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</si>
  <si>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</si>
  <si>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</si>
  <si>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</si>
  <si>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</si>
  <si>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</si>
  <si>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</si>
  <si>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</si>
  <si>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</si>
  <si>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</si>
  <si>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</si>
  <si>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</si>
  <si>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</si>
  <si>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</si>
  <si>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</si>
  <si>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</si>
  <si>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</si>
  <si>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</si>
  <si>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</si>
  <si>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</si>
  <si>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</si>
  <si>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</si>
  <si>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</si>
  <si>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</si>
  <si>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</si>
  <si>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</si>
  <si>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</si>
  <si>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</si>
  <si>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</si>
  <si>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</si>
  <si>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</si>
  <si>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</si>
  <si>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</si>
  <si>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</si>
  <si>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</si>
  <si>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</si>
  <si>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</si>
  <si>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</si>
  <si>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</si>
  <si>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</si>
  <si>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</si>
  <si>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</si>
  <si>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</si>
  <si>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</si>
  <si>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</si>
  <si>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</si>
  <si>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</si>
  <si>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</si>
  <si>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</si>
  <si>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</si>
  <si>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</si>
  <si>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</si>
  <si>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</si>
  <si>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</si>
  <si>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</si>
  <si>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</si>
  <si>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</si>
  <si>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</si>
  <si>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</si>
  <si>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</si>
  <si>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</si>
  <si>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</si>
  <si>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</si>
  <si>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</si>
  <si>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</si>
  <si>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</si>
  <si>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</si>
  <si>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</si>
  <si>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</si>
  <si>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</si>
  <si>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</si>
  <si>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</si>
  <si>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</si>
  <si>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</si>
  <si>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</si>
  <si>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</si>
  <si>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</si>
  <si>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</si>
  <si>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</si>
  <si>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</si>
  <si>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</si>
  <si>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</si>
  <si>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</si>
  <si>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</si>
  <si>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</si>
  <si>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</si>
  <si>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</si>
  <si>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</si>
  <si>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</si>
  <si>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</si>
  <si>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</si>
  <si>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</si>
  <si>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</si>
  <si>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</si>
  <si>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</si>
  <si>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</si>
  <si>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</si>
  <si>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</si>
  <si>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</si>
  <si>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</si>
  <si>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</si>
  <si>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</si>
  <si>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</si>
  <si>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</si>
  <si>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</si>
  <si>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</si>
  <si>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</si>
  <si>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</si>
  <si>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</si>
  <si>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</si>
  <si>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</si>
  <si>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</si>
  <si>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</si>
  <si>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</si>
  <si>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</si>
  <si>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</si>
  <si>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</si>
  <si>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</si>
  <si>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</si>
  <si>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</si>
  <si>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</si>
  <si>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</si>
  <si>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</si>
  <si>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</si>
  <si>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</si>
  <si>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</si>
  <si>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</si>
  <si>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</si>
  <si>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</si>
  <si>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</si>
  <si>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</si>
  <si>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</si>
  <si>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</si>
  <si>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</si>
  <si>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</si>
  <si>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</si>
  <si>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</si>
  <si>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</si>
  <si>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</si>
  <si>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</si>
  <si>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</si>
  <si>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</si>
  <si>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</si>
  <si>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</si>
  <si>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</si>
  <si>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</si>
  <si>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</si>
  <si>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</si>
  <si>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</si>
  <si>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</si>
  <si>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</si>
  <si>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</si>
  <si>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</si>
  <si>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</si>
  <si>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</si>
  <si>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</si>
  <si>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</si>
  <si>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</si>
  <si>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</si>
  <si>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</si>
  <si>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</si>
  <si>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</si>
  <si>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</si>
  <si>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</si>
  <si>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</si>
  <si>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</si>
  <si>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</si>
  <si>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</si>
  <si>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</si>
  <si>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</si>
  <si>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</si>
  <si>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</si>
  <si>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</si>
  <si>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</si>
  <si>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</si>
  <si>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</si>
  <si>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</si>
  <si>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</si>
  <si>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</si>
  <si>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</si>
  <si>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</si>
  <si>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</si>
  <si>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</si>
  <si>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</si>
  <si>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</si>
  <si>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</si>
  <si>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</si>
  <si>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</si>
  <si>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</si>
  <si>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</si>
  <si>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</si>
  <si>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</si>
  <si>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</si>
  <si>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</si>
  <si>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</si>
  <si>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</si>
  <si>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</si>
  <si>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</si>
  <si>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</si>
  <si>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</si>
  <si>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</si>
  <si>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</si>
  <si>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</si>
  <si>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</si>
  <si>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</si>
  <si>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</si>
  <si>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</si>
  <si>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</si>
  <si>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</si>
  <si>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</si>
  <si>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</si>
  <si>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</si>
  <si>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</si>
  <si>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</si>
  <si>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</si>
  <si>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</si>
  <si>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</si>
  <si>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</si>
  <si>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</si>
  <si>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</si>
  <si>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</si>
  <si>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</si>
  <si>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</si>
  <si>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</si>
  <si>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</si>
  <si>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</si>
  <si>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</si>
  <si>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</si>
  <si>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</si>
  <si>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</si>
  <si>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</si>
  <si>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</si>
  <si>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</si>
  <si>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</si>
  <si>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</si>
  <si>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</si>
  <si>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</si>
  <si>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</si>
  <si>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</si>
  <si>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</si>
  <si>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</si>
  <si>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</si>
  <si>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</si>
  <si>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</si>
  <si>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</si>
  <si>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</si>
  <si>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</si>
  <si>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</si>
  <si>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</si>
  <si>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</si>
  <si>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</si>
  <si>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</si>
  <si>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</si>
  <si>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</si>
  <si>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</si>
  <si>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</si>
  <si>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</si>
  <si>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</si>
  <si>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</si>
  <si>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</si>
  <si>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</si>
  <si>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</si>
  <si>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</si>
  <si>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</si>
  <si>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</si>
  <si>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</si>
  <si>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</si>
  <si>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</si>
  <si>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</si>
  <si>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</si>
  <si>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</si>
  <si>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</si>
  <si>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</si>
  <si>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</si>
  <si>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</si>
  <si>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</si>
  <si>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</si>
  <si>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</si>
  <si>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</si>
  <si>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</si>
  <si>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</si>
  <si>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</si>
  <si>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</si>
  <si>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</si>
  <si>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</si>
  <si>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</si>
  <si>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</si>
  <si>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</si>
  <si>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</si>
  <si>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</si>
  <si>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</si>
  <si>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</si>
  <si>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</si>
  <si>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</si>
  <si>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</si>
  <si>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</si>
  <si>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</si>
  <si>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</si>
  <si>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</si>
  <si>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</si>
  <si>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</si>
  <si>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</si>
  <si>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</si>
  <si>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</si>
  <si>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</si>
  <si>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</si>
  <si>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</si>
  <si>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</si>
  <si>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</si>
  <si>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</si>
  <si>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</si>
  <si>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</si>
  <si>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</si>
  <si>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</si>
  <si>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</si>
  <si>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</si>
  <si>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</si>
  <si>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</si>
  <si>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</si>
  <si>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</si>
  <si>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</si>
  <si>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</si>
  <si>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</si>
  <si>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</si>
  <si>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</si>
  <si>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</si>
  <si>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</si>
  <si>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</si>
  <si>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</si>
  <si>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</si>
  <si>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</si>
  <si>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</si>
  <si>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</si>
  <si>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</si>
  <si>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</si>
  <si>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</si>
  <si>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</si>
  <si>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</si>
  <si>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</si>
  <si>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</si>
  <si>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</si>
  <si>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</si>
  <si>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</si>
  <si>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</si>
  <si>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</si>
  <si>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</si>
  <si>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</si>
  <si>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</si>
  <si>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</si>
  <si>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</si>
  <si>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</si>
  <si>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</si>
  <si>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</si>
  <si>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</si>
  <si>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</si>
  <si>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</si>
  <si>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</si>
  <si>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</si>
  <si>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</si>
  <si>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</si>
  <si>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</si>
  <si>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</si>
  <si>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</si>
  <si>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</si>
  <si>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</si>
  <si>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</si>
  <si>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</si>
  <si>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</si>
  <si>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</si>
  <si>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</si>
  <si>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</si>
  <si>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</si>
  <si>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</si>
  <si>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</si>
  <si>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</si>
  <si>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</si>
  <si>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</si>
  <si>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</si>
  <si>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</si>
  <si>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</si>
  <si>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</si>
  <si>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</si>
  <si>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</si>
  <si>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</si>
  <si>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</si>
  <si>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</si>
  <si>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</si>
  <si>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</si>
  <si>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</si>
  <si>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</si>
  <si>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</si>
  <si>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</si>
  <si>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</si>
  <si>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</si>
  <si>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</si>
  <si>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</si>
  <si>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</si>
  <si>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</si>
  <si>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</si>
  <si>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</si>
  <si>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</si>
  <si>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</si>
  <si>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</si>
  <si>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</si>
  <si>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</si>
  <si>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</si>
  <si>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</si>
  <si>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</si>
  <si>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</si>
  <si>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</si>
  <si>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</si>
  <si>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</si>
  <si>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</si>
  <si>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</si>
  <si>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</si>
  <si>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</si>
  <si>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</si>
  <si>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</si>
  <si>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</si>
  <si>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</si>
  <si>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</si>
  <si>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</si>
  <si>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</si>
  <si>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</si>
  <si>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</si>
  <si>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</si>
  <si>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</si>
  <si>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</si>
  <si>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</si>
  <si>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</si>
  <si>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</si>
  <si>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</si>
  <si>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</si>
  <si>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</si>
  <si>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</si>
  <si>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</si>
  <si>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</si>
  <si>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</si>
  <si>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</si>
  <si>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</si>
  <si>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</si>
  <si>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</si>
  <si>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</si>
  <si>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</si>
  <si>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</si>
  <si>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</si>
  <si>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</si>
  <si>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</si>
  <si>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</si>
  <si>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</si>
  <si>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</si>
  <si>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</si>
  <si>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</si>
  <si>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</si>
  <si>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</si>
  <si>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</si>
  <si>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</si>
  <si>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</si>
  <si>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</si>
  <si>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</si>
  <si>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</si>
  <si>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</si>
  <si>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</si>
  <si>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</si>
  <si>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</si>
  <si>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</si>
  <si>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</si>
  <si>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</si>
  <si>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</si>
  <si>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</si>
  <si>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</si>
  <si>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</si>
  <si>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</si>
  <si>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</si>
  <si>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</si>
  <si>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</si>
  <si>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</si>
  <si>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</si>
  <si>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</si>
  <si>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</si>
  <si>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</si>
  <si>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</si>
  <si>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</si>
  <si>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</si>
  <si>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</si>
  <si>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</si>
  <si>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</si>
  <si>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</si>
  <si>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</si>
  <si>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</si>
  <si>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</si>
  <si>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</si>
  <si>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</si>
  <si>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</si>
  <si>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</si>
  <si>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</si>
  <si>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</si>
  <si>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</si>
  <si>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</si>
  <si>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</si>
  <si>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</si>
  <si>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</si>
  <si>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</si>
  <si>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</si>
  <si>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</si>
  <si>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</si>
  <si>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</si>
  <si>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</si>
  <si>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</si>
  <si>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</si>
  <si>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</si>
  <si>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</si>
  <si>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</si>
  <si>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</si>
  <si>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</si>
  <si>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</si>
  <si>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</si>
  <si>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</si>
  <si>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</si>
  <si>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</si>
  <si>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</si>
  <si>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</si>
  <si>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</si>
  <si>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</si>
  <si>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</si>
  <si>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</si>
  <si>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</si>
  <si>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</si>
  <si>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</si>
  <si>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</si>
  <si>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</si>
  <si>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</si>
  <si>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</si>
  <si>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</si>
  <si>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</si>
  <si>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</si>
  <si>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</si>
  <si>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</si>
  <si>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</si>
  <si>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</si>
  <si>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</si>
  <si>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</si>
  <si>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</si>
  <si>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</si>
  <si>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</si>
  <si>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</si>
  <si>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</si>
  <si>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</si>
  <si>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</si>
  <si>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</si>
  <si>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</si>
  <si>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</si>
  <si>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</si>
  <si>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</si>
  <si>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</si>
  <si>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</si>
  <si>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</si>
  <si>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</si>
  <si>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</si>
  <si>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</si>
  <si>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</si>
  <si>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</si>
  <si>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</si>
  <si>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</si>
  <si>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</si>
  <si>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</si>
  <si>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</si>
  <si>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</si>
  <si>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</si>
  <si>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</si>
  <si>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</si>
  <si>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</si>
  <si>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</si>
  <si>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</si>
  <si>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</si>
  <si>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</si>
  <si>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</si>
  <si>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</si>
  <si>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</si>
  <si>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</si>
  <si>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</si>
  <si>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</si>
  <si>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</si>
  <si>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</si>
  <si>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</si>
  <si>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</si>
  <si>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</si>
  <si>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</si>
  <si>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</si>
  <si>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</si>
  <si>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</si>
  <si>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</si>
  <si>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</si>
  <si>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</si>
  <si>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</si>
  <si>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</si>
  <si>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</si>
  <si>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</si>
  <si>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</si>
  <si>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</si>
  <si>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</si>
  <si>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</si>
  <si>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</si>
  <si>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</si>
  <si>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</si>
  <si>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</si>
  <si>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</si>
  <si>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</si>
  <si>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</si>
  <si>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</si>
  <si>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</si>
  <si>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</si>
  <si>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</si>
  <si>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</si>
  <si>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</si>
  <si>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</si>
  <si>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</si>
  <si>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</si>
  <si>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</si>
  <si>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</si>
  <si>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</si>
  <si>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</si>
  <si>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</si>
  <si>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</si>
  <si>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</si>
  <si>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</si>
  <si>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</si>
  <si>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</si>
  <si>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</si>
  <si>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</si>
  <si>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</si>
  <si>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</si>
  <si>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</si>
  <si>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</si>
  <si>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</si>
  <si>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</si>
  <si>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</si>
  <si>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</si>
  <si>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</si>
  <si>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</si>
  <si>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</si>
  <si>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</si>
  <si>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</si>
  <si>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</si>
  <si>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</si>
  <si>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</si>
  <si>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</si>
  <si>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</si>
  <si>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</si>
  <si>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</si>
  <si>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</si>
  <si>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</si>
  <si>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</si>
  <si>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</si>
  <si>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</si>
  <si>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</si>
  <si>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</si>
  <si>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</si>
  <si>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</si>
  <si>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</si>
  <si>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</si>
  <si>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</si>
  <si>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</si>
  <si>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</si>
  <si>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</si>
  <si>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</si>
  <si>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</si>
  <si>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</si>
  <si>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</si>
  <si>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</si>
  <si>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</si>
  <si>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</si>
  <si>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</si>
  <si>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</si>
  <si>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</si>
  <si>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</si>
  <si>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</si>
  <si>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</si>
  <si>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</si>
  <si>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</si>
  <si>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</si>
  <si>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</si>
  <si>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</si>
  <si>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</si>
  <si>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</si>
  <si>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</si>
  <si>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</si>
  <si>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</si>
  <si>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</si>
  <si>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</si>
  <si>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</si>
  <si>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</si>
  <si>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</si>
  <si>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</si>
  <si>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</si>
  <si>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</si>
  <si>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</si>
  <si>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</si>
  <si>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</si>
  <si>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</si>
  <si>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</si>
  <si>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</si>
  <si>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</si>
  <si>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</si>
  <si>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</si>
  <si>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</si>
  <si>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</si>
  <si>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</si>
  <si>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</si>
  <si>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</si>
  <si>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</si>
  <si>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</si>
  <si>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</si>
  <si>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</si>
  <si>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</si>
  <si>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</si>
  <si>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</si>
  <si>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</si>
  <si>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</si>
  <si>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</si>
  <si>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</si>
  <si>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</si>
  <si>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</si>
  <si>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</si>
  <si>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</si>
  <si>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</si>
  <si>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</si>
  <si>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</si>
  <si>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</si>
  <si>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</si>
  <si>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</si>
  <si>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</si>
  <si>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</si>
  <si>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</si>
  <si>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</si>
  <si>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</si>
  <si>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</si>
  <si>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</si>
  <si>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</si>
  <si>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</si>
  <si>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</si>
  <si>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</si>
  <si>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</si>
  <si>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</si>
  <si>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</si>
  <si>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</si>
  <si>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</si>
  <si>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</si>
  <si>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</si>
  <si>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</si>
  <si>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</si>
  <si>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</si>
  <si>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</si>
  <si>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</si>
  <si>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</si>
  <si>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</si>
  <si>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</si>
  <si>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</si>
  <si>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</si>
  <si>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</si>
  <si>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</si>
  <si>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</si>
  <si>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</si>
  <si>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</si>
  <si>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</si>
  <si>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</si>
  <si>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</si>
  <si>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</si>
  <si>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</si>
  <si>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</si>
  <si>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</si>
  <si>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</si>
  <si>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</si>
  <si>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</si>
  <si>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</si>
  <si>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</si>
  <si>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</si>
  <si>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</si>
  <si>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</si>
  <si>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</si>
  <si>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</si>
  <si>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</si>
  <si>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</si>
  <si>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</si>
  <si>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</si>
  <si>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</si>
  <si>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</si>
  <si>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</si>
  <si>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</si>
  <si>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</si>
  <si>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</si>
  <si>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</si>
  <si>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</si>
  <si>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</si>
  <si>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</si>
  <si>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</si>
  <si>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</si>
  <si>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</si>
  <si>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</si>
  <si>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</si>
  <si>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</si>
  <si>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</si>
  <si>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</si>
  <si>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</si>
  <si>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</si>
  <si>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</si>
  <si>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</si>
  <si>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</si>
  <si>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</si>
  <si>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</si>
  <si>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</si>
  <si>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</si>
  <si>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</si>
  <si>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</si>
  <si>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</si>
  <si>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</si>
  <si>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</si>
  <si>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</si>
  <si>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</si>
  <si>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</si>
  <si>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</si>
  <si>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</si>
  <si>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</si>
  <si>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</si>
  <si>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</si>
  <si>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</si>
  <si>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</si>
  <si>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</si>
  <si>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</si>
  <si>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</si>
  <si>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</si>
  <si>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</si>
  <si>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</si>
  <si>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</si>
  <si>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</si>
  <si>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</si>
  <si>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</si>
  <si>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</si>
  <si>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</si>
  <si>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</si>
  <si>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</si>
  <si>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</si>
  <si>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</si>
  <si>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</si>
  <si>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</si>
  <si>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</si>
  <si>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</si>
  <si>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</si>
  <si>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</si>
  <si>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</si>
  <si>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</si>
  <si>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</si>
  <si>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</si>
  <si>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</si>
  <si>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</si>
  <si>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</si>
  <si>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</si>
  <si>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</si>
  <si>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</si>
  <si>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</si>
  <si>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</si>
  <si>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</si>
  <si>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</si>
  <si>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</si>
  <si>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</si>
  <si>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</si>
  <si>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</si>
  <si>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</si>
  <si>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</si>
  <si>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</si>
  <si>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</si>
  <si>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</si>
  <si>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</si>
  <si>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</si>
  <si>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</si>
  <si>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</si>
  <si>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</si>
  <si>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</si>
  <si>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</si>
  <si>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</si>
  <si>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</si>
  <si>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</si>
  <si>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</si>
  <si>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</si>
  <si>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</si>
  <si>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</si>
  <si>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</si>
  <si>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</si>
  <si>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</si>
  <si>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</si>
  <si>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</si>
  <si>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</si>
  <si>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</si>
  <si>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</si>
  <si>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</si>
  <si>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</si>
  <si>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</si>
  <si>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</si>
  <si>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</si>
  <si>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</si>
  <si>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</si>
  <si>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</si>
  <si>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</si>
  <si>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</si>
  <si>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</si>
  <si>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</si>
  <si>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</si>
  <si>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</si>
  <si>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</si>
  <si>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</si>
  <si>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</si>
  <si>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</si>
  <si>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</si>
  <si>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</si>
  <si>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</si>
  <si>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</si>
  <si>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</si>
  <si>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</si>
  <si>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</si>
  <si>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</si>
  <si>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</si>
  <si>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</si>
  <si>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</si>
  <si>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</si>
  <si>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</si>
  <si>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</si>
  <si>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</si>
  <si>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</si>
  <si>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</si>
  <si>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</si>
  <si>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</si>
  <si>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</si>
  <si>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</si>
  <si>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</si>
  <si>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</si>
  <si>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</si>
  <si>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</si>
  <si>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</si>
  <si>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</si>
  <si>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</si>
  <si>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</si>
  <si>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</si>
  <si>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</si>
  <si>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</si>
  <si>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</si>
  <si>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</si>
  <si>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</si>
  <si>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</si>
  <si>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</si>
  <si>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</si>
  <si>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</si>
  <si>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</si>
  <si>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</si>
  <si>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</si>
  <si>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</si>
  <si>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</si>
  <si>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</si>
  <si>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</si>
  <si>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</si>
  <si>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</si>
  <si>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</si>
  <si>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</si>
  <si>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</si>
  <si>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</si>
  <si>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</si>
  <si>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</si>
  <si>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</si>
  <si>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</si>
  <si>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</si>
  <si>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</si>
  <si>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</si>
  <si>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</si>
  <si>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</si>
  <si>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</si>
  <si>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</si>
  <si>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</si>
  <si>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</si>
  <si>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</si>
  <si>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</si>
  <si>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</si>
  <si>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</si>
  <si>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</si>
  <si>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</si>
  <si>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</si>
  <si>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</si>
  <si>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</si>
  <si>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</si>
  <si>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</si>
  <si>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</si>
  <si>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</si>
  <si>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</si>
  <si>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</si>
  <si>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</si>
  <si>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</si>
  <si>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</si>
  <si>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</si>
  <si>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</si>
  <si>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</si>
  <si>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</si>
  <si>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</si>
  <si>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</si>
  <si>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</si>
  <si>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</si>
  <si>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</si>
  <si>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</si>
  <si>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</si>
  <si>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</si>
  <si>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</si>
  <si>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</si>
  <si>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</si>
  <si>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</si>
  <si>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</si>
  <si>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</si>
  <si>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</si>
  <si>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</si>
  <si>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</si>
  <si>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</si>
  <si>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</si>
  <si>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</si>
  <si>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</si>
  <si>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</si>
  <si>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</si>
  <si>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</si>
  <si>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</si>
  <si>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</si>
  <si>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</si>
  <si>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</si>
  <si>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</si>
  <si>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</si>
  <si>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</si>
  <si>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</si>
  <si>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</si>
  <si>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</si>
  <si>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</si>
  <si>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</si>
  <si>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</si>
  <si>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</si>
  <si>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</si>
  <si>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</si>
  <si>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</si>
  <si>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</si>
  <si>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</si>
  <si>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</si>
  <si>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</si>
  <si>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</si>
  <si>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</si>
  <si>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</si>
  <si>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</si>
  <si>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</si>
  <si>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</si>
  <si>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</si>
  <si>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</si>
  <si>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</si>
  <si>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</si>
  <si>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</si>
  <si>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</si>
  <si>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</si>
  <si>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</si>
  <si>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</si>
  <si>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</si>
  <si>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</si>
  <si>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</si>
  <si>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</si>
  <si>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</si>
  <si>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</si>
  <si>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</si>
  <si>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</si>
  <si>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</si>
  <si>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</si>
  <si>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</si>
  <si>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</si>
  <si>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</si>
  <si>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</si>
  <si>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</si>
  <si>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</si>
  <si>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</si>
  <si>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</si>
  <si>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</si>
  <si>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</si>
  <si>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</si>
  <si>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</si>
  <si>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</si>
  <si>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</si>
  <si>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</si>
  <si>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</si>
  <si>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</si>
  <si>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</si>
  <si>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</si>
  <si>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</si>
  <si>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</si>
  <si>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</si>
  <si>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</si>
  <si>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</si>
  <si>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</si>
  <si>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</si>
  <si>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</si>
  <si>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</si>
  <si>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</si>
  <si>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</si>
  <si>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</si>
  <si>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</si>
  <si>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</si>
  <si>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</si>
  <si>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</si>
  <si>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</si>
  <si>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</si>
  <si>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</si>
  <si>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</si>
  <si>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</si>
  <si>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</si>
  <si>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</si>
  <si>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</si>
  <si>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</si>
  <si>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</si>
  <si>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</si>
  <si>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</si>
  <si>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</si>
  <si>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</si>
  <si>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</si>
  <si>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</si>
  <si>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</si>
  <si>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</si>
  <si>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</si>
  <si>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</si>
  <si>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</si>
  <si>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</si>
  <si>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</si>
  <si>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</si>
  <si>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</si>
  <si>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</si>
  <si>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</si>
  <si>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</si>
  <si>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</si>
  <si>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</si>
  <si>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</si>
  <si>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</si>
  <si>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</si>
  <si>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</si>
  <si>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</si>
  <si>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</si>
  <si>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</si>
  <si>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</si>
  <si>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</si>
  <si>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</si>
  <si>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</si>
  <si>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</si>
  <si>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</si>
  <si>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</si>
  <si>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</si>
  <si>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</si>
  <si>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</si>
  <si>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</si>
  <si>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</si>
  <si>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</si>
  <si>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</si>
  <si>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</si>
  <si>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</si>
  <si>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</si>
  <si>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</si>
  <si>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</si>
  <si>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</si>
  <si>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</si>
  <si>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</si>
  <si>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</si>
  <si>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</si>
  <si>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</si>
  <si>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</si>
  <si>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</si>
  <si>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</si>
  <si>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</si>
  <si>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</si>
  <si>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</si>
  <si>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</si>
  <si>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</si>
  <si>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</si>
  <si>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</si>
  <si>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</si>
  <si>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</si>
  <si>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</si>
  <si>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</si>
  <si>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</si>
  <si>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</si>
  <si>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</si>
  <si>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</si>
  <si>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</si>
  <si>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</si>
  <si>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</si>
  <si>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</si>
  <si>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</si>
  <si>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</si>
  <si>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</si>
  <si>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</si>
  <si>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</si>
  <si>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</si>
  <si>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</si>
  <si>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</si>
  <si>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</si>
  <si>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</si>
  <si>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</si>
  <si>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</si>
  <si>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</si>
  <si>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</si>
  <si>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</si>
  <si>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</si>
  <si>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</si>
  <si>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</si>
  <si>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</si>
  <si>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</si>
  <si>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</si>
  <si>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</si>
  <si>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</si>
  <si>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</si>
  <si>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</si>
  <si>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</si>
  <si>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</si>
  <si>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</si>
  <si>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</si>
  <si>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</si>
  <si>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</si>
  <si>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</si>
  <si>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</si>
  <si>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</si>
  <si>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</si>
  <si>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</si>
  <si>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</si>
  <si>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</si>
  <si>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</si>
  <si>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</si>
  <si>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</si>
  <si>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</si>
  <si>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</si>
  <si>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</si>
  <si>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</si>
  <si>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</si>
  <si>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</si>
  <si>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</si>
  <si>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</si>
  <si>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</si>
  <si>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</si>
  <si>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</si>
  <si>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</si>
  <si>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</si>
  <si>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</si>
  <si>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</si>
  <si>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</si>
  <si>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</si>
  <si>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</si>
  <si>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</si>
  <si>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</si>
  <si>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</si>
  <si>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</si>
  <si>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</si>
  <si>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</si>
  <si>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</si>
  <si>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</si>
  <si>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</si>
  <si>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</si>
  <si>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</si>
  <si>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</si>
  <si>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</si>
  <si>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</si>
  <si>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</si>
  <si>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</si>
  <si>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</si>
  <si>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</si>
  <si>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</si>
  <si>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</si>
  <si>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</si>
  <si>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</si>
  <si>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</si>
  <si>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</si>
  <si>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</si>
  <si>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</si>
  <si>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</si>
  <si>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</si>
  <si>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</si>
  <si>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</si>
  <si>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</si>
  <si>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</si>
  <si>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</si>
  <si>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</si>
  <si>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</si>
  <si>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</si>
  <si>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</si>
  <si>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</si>
  <si>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</si>
  <si>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</si>
  <si>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</si>
  <si>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</si>
  <si>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</si>
  <si>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</si>
  <si>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</si>
  <si>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</si>
  <si>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</si>
  <si>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</si>
  <si>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</si>
  <si>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</si>
  <si>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</si>
  <si>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</si>
  <si>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</si>
  <si>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</si>
  <si>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</si>
  <si>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</si>
  <si>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</si>
  <si>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</si>
  <si>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</si>
  <si>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</si>
  <si>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</si>
  <si>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</si>
  <si>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</si>
  <si>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</si>
  <si>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</si>
  <si>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</si>
  <si>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</si>
  <si>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</si>
  <si>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</si>
  <si>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</si>
  <si>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</si>
  <si>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</si>
  <si>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</si>
  <si>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</si>
  <si>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</si>
  <si>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</si>
  <si>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</si>
  <si>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</si>
  <si>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</si>
  <si>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</si>
  <si>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</si>
  <si>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</si>
  <si>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</si>
  <si>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</si>
  <si>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</si>
  <si>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</si>
  <si>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</si>
  <si>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</si>
  <si>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</si>
  <si>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</si>
  <si>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</si>
  <si>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</si>
  <si>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</si>
  <si>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</si>
  <si>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</si>
  <si>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</si>
  <si>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</si>
  <si>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</si>
  <si>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</si>
  <si>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</si>
  <si>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</si>
  <si>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</si>
  <si>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</si>
  <si>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</si>
  <si>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</si>
  <si>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</si>
  <si>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</si>
  <si>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</si>
  <si>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</si>
  <si>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</si>
  <si>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</si>
  <si>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</si>
  <si>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</si>
  <si>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</si>
  <si>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</si>
  <si>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</si>
  <si>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</si>
  <si>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</si>
  <si>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</si>
  <si>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</si>
  <si>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</si>
  <si>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</si>
  <si>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</si>
  <si>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</si>
  <si>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</si>
  <si>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</si>
  <si>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</si>
  <si>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</si>
  <si>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</si>
  <si>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</si>
  <si>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</si>
  <si>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</si>
  <si>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</si>
  <si>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</si>
  <si>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</si>
  <si>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</si>
  <si>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</si>
  <si>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</si>
  <si>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</si>
  <si>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</si>
  <si>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</si>
  <si>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</si>
  <si>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</si>
  <si>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</si>
  <si>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</si>
  <si>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</si>
  <si>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</si>
  <si>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</si>
  <si>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</si>
  <si>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</si>
  <si>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</si>
  <si>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</si>
  <si>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</si>
  <si>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</si>
  <si>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</si>
  <si>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</si>
  <si>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</si>
  <si>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</si>
  <si>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</si>
  <si>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</si>
  <si>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</si>
  <si>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</si>
  <si>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</si>
  <si>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</si>
  <si>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</si>
  <si>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</si>
  <si>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</si>
  <si>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</si>
  <si>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</si>
  <si>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</si>
  <si>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</si>
  <si>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</si>
  <si>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</si>
  <si>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</si>
  <si>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</si>
  <si>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</si>
  <si>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</si>
  <si>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</si>
  <si>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</si>
  <si>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</si>
  <si>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</si>
  <si>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</si>
  <si>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</si>
  <si>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</si>
  <si>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</si>
  <si>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</si>
  <si>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</si>
  <si>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</si>
  <si>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</si>
  <si>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</si>
  <si>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</si>
  <si>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</si>
  <si>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</si>
  <si>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</si>
  <si>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</si>
  <si>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</si>
  <si>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</si>
  <si>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</si>
  <si>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</si>
  <si>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</si>
  <si>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</si>
  <si>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</si>
  <si>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</si>
  <si>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</si>
  <si>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</si>
  <si>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</si>
  <si>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</si>
  <si>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</si>
  <si>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</si>
  <si>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</si>
  <si>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</si>
  <si>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</si>
  <si>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</si>
  <si>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</si>
  <si>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</si>
  <si>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</si>
  <si>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</si>
  <si>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</si>
  <si>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</si>
  <si>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</si>
  <si>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</si>
  <si>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</si>
  <si>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</si>
  <si>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</si>
  <si>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</si>
  <si>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</si>
  <si>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</si>
  <si>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</si>
  <si>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</si>
  <si>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</si>
  <si>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</si>
  <si>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</si>
  <si>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</si>
  <si>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</si>
  <si>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</si>
  <si>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</si>
  <si>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</si>
  <si>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</si>
  <si>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</si>
  <si>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</si>
  <si>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</si>
  <si>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</si>
  <si>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</si>
  <si>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</si>
  <si>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</si>
  <si>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</si>
  <si>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</si>
  <si>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</si>
  <si>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</si>
  <si>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</si>
  <si>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</si>
  <si>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</si>
  <si>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</si>
  <si>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</si>
  <si>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</si>
  <si>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</si>
  <si>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</si>
  <si>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</si>
  <si>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</si>
  <si>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</si>
  <si>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</si>
  <si>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</si>
  <si>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</si>
  <si>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</si>
  <si>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</si>
  <si>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</si>
  <si>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</si>
  <si>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</si>
  <si>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</si>
  <si>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</si>
  <si>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</si>
  <si>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</si>
  <si>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</si>
  <si>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</si>
  <si>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</si>
  <si>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</si>
  <si>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</si>
  <si>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</si>
  <si>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</si>
  <si>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</si>
  <si>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</si>
  <si>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</si>
  <si>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</si>
  <si>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</si>
  <si>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</si>
  <si>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</si>
  <si>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</si>
  <si>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</si>
  <si>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</si>
  <si>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</si>
  <si>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</si>
  <si>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</si>
  <si>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</si>
  <si>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</si>
  <si>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</si>
  <si>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</si>
  <si>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</si>
  <si>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</si>
  <si>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</si>
  <si>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</si>
  <si>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</si>
  <si>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</si>
  <si>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</si>
  <si>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</si>
  <si>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</si>
  <si>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</si>
  <si>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</si>
  <si>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</si>
  <si>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</si>
  <si>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</si>
  <si>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</si>
  <si>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</si>
  <si>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</si>
  <si>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</si>
  <si>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</si>
  <si>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</si>
  <si>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</si>
  <si>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</si>
  <si>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</si>
  <si>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</si>
  <si>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</si>
  <si>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</si>
  <si>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</si>
  <si>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</si>
  <si>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</si>
  <si>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</si>
  <si>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</si>
  <si>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</si>
  <si>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</si>
  <si>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</si>
  <si>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</si>
  <si>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</si>
  <si>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</si>
  <si>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</si>
  <si>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</si>
  <si>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</si>
  <si>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</si>
  <si>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</si>
  <si>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</si>
  <si>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</si>
  <si>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</si>
  <si>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</si>
  <si>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</si>
  <si>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</si>
  <si>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</si>
  <si>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</si>
  <si>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</si>
  <si>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</si>
  <si>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</si>
  <si>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</si>
  <si>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</si>
  <si>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</si>
  <si>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</si>
  <si>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</si>
  <si>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</si>
  <si>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</si>
  <si>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</si>
  <si>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</si>
  <si>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</si>
  <si>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</si>
  <si>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</si>
  <si>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</si>
  <si>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</si>
  <si>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</si>
  <si>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</si>
  <si>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</si>
  <si>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</si>
  <si>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</si>
  <si>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</si>
  <si>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</si>
  <si>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</si>
  <si>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</si>
  <si>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</si>
  <si>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</si>
  <si>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</si>
  <si>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</si>
  <si>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</si>
  <si>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</si>
  <si>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</si>
  <si>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</si>
  <si>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</si>
  <si>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</si>
  <si>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</si>
  <si>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</si>
  <si>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</si>
  <si>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</si>
  <si>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</si>
  <si>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</si>
  <si>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</si>
  <si>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</si>
  <si>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</si>
  <si>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</si>
  <si>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</si>
  <si>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</si>
  <si>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</si>
  <si>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</si>
  <si>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</si>
  <si>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</si>
  <si>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</si>
  <si>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</si>
  <si>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</si>
  <si>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</si>
  <si>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</si>
  <si>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</si>
  <si>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</si>
  <si>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</si>
  <si>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</si>
  <si>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</si>
  <si>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</si>
  <si>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</si>
  <si>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</si>
  <si>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</si>
  <si>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</si>
  <si>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</si>
  <si>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</si>
  <si>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</si>
  <si>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</si>
  <si>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</si>
  <si>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</si>
  <si>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</si>
  <si>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</si>
  <si>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</si>
  <si>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</si>
  <si>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</si>
  <si>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</si>
  <si>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</si>
  <si>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</si>
  <si>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</si>
  <si>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</si>
  <si>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</si>
  <si>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</si>
  <si>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</si>
  <si>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</si>
  <si>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</si>
  <si>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</si>
  <si>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</si>
  <si>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</si>
  <si>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</si>
  <si>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</si>
  <si>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</si>
  <si>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</si>
  <si>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</si>
  <si>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</si>
  <si>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</si>
  <si>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</si>
  <si>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</si>
  <si>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</si>
  <si>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</si>
  <si>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</si>
  <si>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</si>
  <si>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</si>
  <si>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</si>
  <si>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</si>
  <si>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</si>
  <si>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</si>
  <si>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</si>
  <si>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</si>
  <si>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</si>
  <si>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</si>
  <si>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</si>
  <si>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</si>
  <si>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</si>
  <si>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</si>
  <si>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</si>
  <si>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</si>
  <si>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</si>
  <si>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</si>
  <si>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</si>
  <si>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</si>
  <si>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</si>
  <si>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</si>
  <si>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</si>
  <si>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</si>
  <si>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</si>
  <si>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</si>
  <si>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</si>
  <si>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</si>
  <si>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</si>
  <si>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</si>
  <si>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</si>
  <si>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</si>
  <si>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</si>
  <si>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</si>
  <si>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</si>
  <si>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</si>
  <si>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</si>
  <si>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</si>
  <si>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</si>
  <si>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</si>
  <si>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</si>
  <si>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</si>
  <si>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</si>
  <si>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</si>
  <si>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</si>
  <si>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</si>
  <si>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</si>
  <si>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</si>
  <si>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</si>
  <si>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</si>
  <si>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</si>
  <si>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</si>
  <si>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</si>
  <si>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</si>
  <si>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</si>
  <si>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</si>
  <si>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</si>
  <si>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</si>
  <si>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</si>
  <si>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</si>
  <si>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</si>
  <si>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</si>
  <si>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</si>
  <si>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</si>
  <si>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</si>
  <si>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</si>
  <si>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</si>
  <si>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</si>
  <si>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</si>
  <si>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</si>
  <si>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</si>
  <si>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</si>
  <si>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</si>
  <si>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</si>
  <si>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</si>
  <si>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</si>
  <si>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</si>
  <si>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</si>
  <si>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</si>
  <si>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</si>
  <si>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</si>
  <si>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</si>
  <si>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</si>
  <si>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</si>
  <si>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</si>
  <si>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</si>
  <si>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</si>
  <si>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</si>
  <si>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</si>
  <si>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</si>
  <si>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</si>
  <si>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</si>
  <si>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</si>
  <si>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</si>
  <si>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</si>
  <si>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</si>
  <si>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</si>
  <si>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</si>
  <si>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</si>
  <si>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</si>
  <si>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</si>
  <si>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</si>
  <si>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</si>
  <si>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</si>
  <si>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</si>
  <si>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</si>
  <si>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</si>
  <si>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</si>
  <si>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</si>
  <si>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</si>
  <si>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</si>
  <si>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</si>
  <si>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</si>
  <si>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</si>
  <si>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</si>
  <si>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</si>
  <si>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</si>
  <si>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</si>
  <si>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</si>
  <si>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</si>
  <si>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</si>
  <si>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</si>
  <si>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</si>
  <si>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</si>
  <si>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</si>
  <si>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</si>
  <si>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</si>
  <si>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</si>
  <si>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</si>
  <si>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</si>
  <si>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</si>
  <si>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</si>
  <si>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</si>
  <si>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</si>
  <si>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</si>
  <si>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</si>
  <si>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</si>
  <si>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</si>
  <si>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</si>
  <si>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</si>
  <si>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</si>
  <si>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</si>
  <si>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</si>
  <si>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</si>
  <si>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</si>
  <si>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</si>
  <si>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</si>
  <si>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</si>
  <si>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</si>
  <si>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</si>
  <si>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</si>
  <si>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</si>
  <si>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</si>
  <si>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</si>
  <si>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</si>
  <si>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</si>
  <si>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</si>
  <si>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</si>
  <si>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</si>
  <si>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</si>
  <si>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</si>
  <si>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</si>
  <si>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</si>
  <si>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</si>
  <si>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</si>
  <si>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</si>
  <si>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</si>
  <si>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</si>
  <si>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</si>
  <si>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</si>
  <si>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</si>
  <si>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</si>
  <si>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</si>
  <si>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</si>
  <si>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</si>
  <si>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</si>
  <si>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</si>
  <si>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</si>
  <si>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</si>
  <si>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</si>
  <si>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</si>
  <si>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</si>
  <si>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</si>
  <si>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</si>
  <si>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</si>
  <si>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</si>
  <si>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</si>
  <si>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</si>
  <si>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</si>
  <si>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</si>
  <si>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</si>
  <si>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</si>
  <si>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</si>
  <si>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</si>
  <si>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</si>
  <si>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</si>
  <si>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</si>
  <si>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</si>
  <si>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</si>
  <si>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</si>
  <si>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</si>
  <si>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</si>
  <si>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</si>
  <si>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</si>
  <si>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</si>
  <si>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</si>
  <si>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</si>
  <si>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</si>
  <si>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</si>
  <si>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</si>
  <si>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</si>
  <si>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</si>
  <si>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</si>
  <si>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</si>
  <si>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</si>
  <si>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</si>
  <si>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</si>
  <si>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</si>
  <si>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</si>
  <si>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</si>
  <si>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</si>
  <si>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</si>
  <si>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</si>
  <si>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</si>
  <si>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</si>
  <si>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</si>
  <si>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</si>
  <si>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</si>
  <si>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</si>
  <si>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</si>
  <si>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</si>
  <si>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</si>
  <si>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</si>
  <si>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</si>
  <si>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</si>
  <si>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</si>
  <si>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</si>
  <si>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</si>
  <si>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</si>
  <si>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</si>
  <si>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</si>
  <si>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</si>
  <si>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</si>
  <si>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</si>
  <si>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</si>
  <si>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</si>
  <si>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</si>
  <si>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</si>
  <si>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</si>
  <si>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</si>
  <si>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</si>
  <si>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</si>
  <si>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</si>
  <si>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</si>
  <si>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</si>
  <si>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</si>
  <si>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</si>
  <si>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</si>
  <si>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</si>
  <si>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</si>
  <si>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</si>
  <si>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</si>
  <si>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</si>
  <si>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</si>
  <si>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</si>
  <si>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</si>
  <si>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</si>
  <si>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</si>
  <si>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</si>
  <si>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</si>
  <si>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</si>
  <si>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</si>
  <si>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</si>
  <si>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</si>
  <si>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</si>
  <si>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</si>
  <si>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</si>
  <si>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</si>
  <si>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</si>
  <si>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</si>
  <si>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</si>
  <si>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</si>
  <si>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</si>
  <si>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</si>
  <si>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</si>
  <si>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</si>
  <si>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</si>
  <si>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</si>
  <si>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</si>
  <si>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</si>
  <si>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</si>
  <si>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</si>
  <si>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</si>
  <si>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</si>
  <si>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</si>
  <si>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</si>
  <si>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</si>
  <si>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</si>
  <si>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</si>
  <si>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</si>
  <si>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</si>
  <si>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</si>
  <si>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</si>
  <si>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</si>
  <si>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</si>
  <si>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</si>
  <si>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</si>
  <si>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</si>
  <si>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</si>
  <si>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</si>
  <si>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</si>
  <si>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</si>
  <si>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</si>
  <si>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</si>
  <si>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</si>
  <si>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</si>
  <si>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</si>
  <si>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</si>
  <si>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</si>
  <si>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</si>
  <si>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</si>
  <si>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</si>
  <si>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</si>
  <si>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</si>
  <si>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</si>
  <si>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</si>
  <si>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</si>
  <si>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</si>
  <si>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</si>
  <si>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</si>
  <si>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</si>
  <si>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</si>
  <si>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</si>
  <si>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</si>
  <si>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</si>
  <si>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</si>
  <si>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</si>
  <si>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</si>
  <si>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</si>
  <si>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</si>
  <si>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</si>
  <si>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</si>
  <si>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</si>
  <si>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</si>
  <si>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</si>
  <si>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</si>
  <si>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</si>
  <si>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</si>
  <si>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</si>
  <si>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</si>
  <si>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</si>
  <si>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</si>
  <si>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</si>
  <si>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</si>
  <si>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</si>
  <si>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</si>
  <si>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</si>
  <si>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</si>
  <si>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</si>
  <si>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</si>
  <si>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</si>
  <si>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</si>
  <si>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</si>
  <si>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</si>
  <si>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</si>
  <si>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</si>
  <si>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</si>
  <si>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</si>
  <si>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</si>
  <si>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</si>
  <si>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</si>
  <si>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</si>
  <si>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</si>
  <si>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</si>
  <si>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</si>
  <si>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</si>
  <si>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</si>
  <si>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</si>
  <si>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</si>
  <si>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</si>
  <si>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</si>
  <si>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</si>
  <si>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</si>
  <si>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</si>
  <si>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</si>
  <si>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</si>
  <si>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</si>
  <si>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</si>
  <si>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</si>
  <si>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</si>
  <si>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</si>
  <si>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</si>
  <si>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</si>
  <si>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</si>
  <si>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</si>
  <si>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</si>
  <si>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</si>
  <si>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</si>
  <si>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</si>
  <si>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</si>
  <si>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</si>
  <si>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</si>
  <si>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</si>
  <si>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</si>
  <si>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</si>
  <si>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</si>
  <si>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</si>
  <si>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</si>
  <si>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</si>
  <si>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</si>
  <si>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</si>
  <si>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</si>
  <si>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</si>
  <si>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</si>
  <si>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</si>
  <si>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</si>
  <si>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</si>
  <si>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</si>
  <si>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</si>
  <si>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</si>
  <si>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</si>
  <si>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</si>
  <si>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</si>
  <si>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</si>
  <si>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</si>
  <si>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</si>
  <si>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</si>
  <si>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</si>
  <si>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</si>
  <si>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</si>
  <si>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</si>
  <si>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</si>
  <si>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</si>
  <si>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</si>
  <si>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</si>
  <si>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</si>
  <si>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</si>
  <si>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</si>
  <si>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</si>
  <si>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</si>
  <si>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</si>
  <si>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</si>
  <si>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</si>
  <si>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</si>
  <si>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</si>
  <si>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</si>
  <si>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</si>
  <si>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</si>
  <si>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</si>
  <si>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</si>
  <si>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</si>
  <si>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</si>
  <si>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</si>
  <si>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</si>
  <si>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</si>
  <si>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</si>
  <si>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</si>
  <si>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</si>
  <si>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</si>
  <si>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</si>
  <si>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</si>
  <si>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</si>
  <si>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</si>
  <si>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</si>
  <si>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</si>
  <si>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</si>
  <si>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</si>
  <si>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</si>
  <si>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</si>
  <si>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</si>
  <si>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</si>
  <si>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</si>
  <si>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</si>
  <si>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</si>
  <si>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</si>
  <si>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</si>
  <si>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</si>
  <si>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</si>
  <si>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</si>
  <si>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</si>
  <si>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</si>
  <si>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</si>
  <si>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</si>
  <si>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</si>
  <si>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</si>
  <si>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</si>
  <si>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</si>
  <si>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</si>
  <si>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</si>
  <si>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</si>
  <si>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</si>
  <si>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</si>
  <si>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</si>
  <si>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</si>
  <si>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</si>
  <si>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</si>
  <si>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</si>
  <si>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</si>
  <si>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</si>
  <si>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</si>
  <si>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</si>
  <si>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</si>
  <si>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</si>
  <si>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</si>
  <si>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</si>
  <si>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</si>
  <si>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</si>
  <si>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</si>
  <si>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</si>
  <si>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</si>
  <si>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</si>
  <si>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</si>
  <si>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</si>
  <si>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</si>
  <si>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</si>
  <si>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</si>
  <si>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</si>
  <si>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</si>
  <si>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</si>
  <si>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</si>
  <si>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</si>
  <si>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</si>
  <si>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</si>
  <si>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</si>
  <si>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</si>
  <si>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</si>
  <si>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</si>
  <si>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</si>
  <si>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</si>
  <si>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</si>
  <si>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</si>
  <si>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</si>
  <si>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</si>
  <si>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</si>
  <si>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</si>
  <si>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</si>
  <si>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</si>
  <si>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</si>
  <si>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</si>
  <si>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</si>
  <si>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</si>
  <si>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</si>
  <si>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</si>
  <si>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</si>
  <si>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</si>
  <si>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</si>
  <si>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</si>
  <si>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</si>
  <si>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</si>
  <si>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</si>
  <si>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</si>
  <si>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</si>
  <si>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</si>
  <si>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</si>
  <si>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</si>
  <si>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</si>
  <si>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</si>
  <si>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</si>
  <si>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</si>
  <si>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</si>
  <si>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</si>
  <si>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</si>
  <si>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</si>
  <si>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</si>
  <si>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</si>
  <si>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</si>
  <si>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</si>
  <si>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</si>
  <si>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</si>
  <si>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</si>
  <si>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</si>
  <si>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</si>
  <si>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</si>
  <si>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</si>
  <si>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</si>
  <si>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</si>
  <si>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</si>
  <si>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</si>
  <si>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</si>
  <si>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</si>
  <si>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</si>
  <si>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</si>
  <si>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</si>
  <si>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</si>
  <si>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</si>
  <si>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</si>
  <si>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</si>
  <si>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</si>
  <si>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</si>
  <si>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</si>
  <si>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</si>
  <si>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</si>
  <si>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</si>
  <si>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</si>
  <si>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</si>
  <si>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</si>
  <si>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</si>
  <si>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</si>
  <si>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</si>
  <si>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</si>
  <si>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</si>
  <si>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</si>
  <si>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</si>
  <si>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</si>
  <si>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</si>
  <si>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</si>
  <si>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</si>
  <si>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</si>
  <si>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</si>
  <si>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</si>
  <si>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</si>
  <si>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</si>
  <si>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</si>
  <si>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</si>
  <si>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</si>
  <si>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</si>
  <si>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</si>
  <si>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</si>
  <si>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</si>
  <si>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</si>
  <si>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</si>
  <si>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</si>
  <si>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</si>
  <si>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</si>
  <si>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</si>
  <si>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</si>
  <si>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</si>
  <si>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</si>
  <si>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</si>
  <si>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</si>
  <si>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</si>
  <si>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</si>
  <si>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</si>
  <si>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</si>
  <si>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</si>
  <si>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</si>
  <si>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</si>
  <si>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</si>
  <si>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</si>
  <si>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</si>
  <si>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</si>
  <si>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</si>
  <si>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</si>
  <si>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</si>
  <si>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</si>
  <si>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</si>
  <si>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</si>
  <si>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</si>
  <si>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</si>
  <si>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</si>
  <si>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</si>
  <si>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</si>
  <si>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</si>
  <si>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</si>
  <si>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</si>
  <si>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</si>
  <si>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</si>
  <si>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</si>
  <si>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</si>
  <si>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</si>
  <si>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</si>
  <si>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</si>
  <si>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</si>
  <si>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</si>
  <si>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</si>
  <si>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</si>
  <si>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</si>
  <si>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</si>
  <si>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</si>
  <si>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</si>
  <si>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</si>
  <si>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</si>
  <si>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</si>
  <si>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</si>
  <si>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</si>
  <si>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</si>
  <si>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</si>
  <si>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</si>
  <si>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</si>
  <si>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</si>
  <si>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</si>
  <si>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</si>
  <si>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</si>
  <si>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</si>
  <si>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</si>
  <si>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</si>
  <si>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</si>
  <si>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</si>
  <si>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</si>
  <si>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</si>
  <si>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</si>
  <si>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</si>
  <si>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</si>
  <si>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</si>
  <si>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</si>
  <si>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</si>
  <si>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</si>
  <si>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</si>
  <si>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</si>
  <si>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</si>
  <si>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</si>
  <si>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</si>
  <si>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</si>
  <si>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</si>
  <si>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</si>
  <si>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</si>
  <si>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</si>
  <si>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</si>
  <si>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</si>
  <si>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</si>
  <si>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</si>
  <si>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</si>
  <si>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</si>
  <si>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</si>
  <si>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</si>
  <si>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</si>
  <si>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</si>
  <si>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</si>
  <si>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</si>
  <si>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</si>
  <si>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</si>
  <si>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</si>
  <si>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</si>
  <si>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</si>
  <si>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</si>
  <si>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</si>
  <si>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</si>
  <si>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</si>
  <si>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</si>
  <si>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</si>
  <si>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</si>
  <si>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</si>
  <si>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</si>
  <si>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</si>
  <si>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</si>
  <si>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</si>
  <si>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</si>
  <si>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</si>
  <si>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</si>
  <si>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</si>
  <si>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</si>
  <si>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</si>
  <si>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</si>
  <si>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</si>
  <si>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</si>
  <si>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</si>
  <si>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</si>
  <si>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</si>
  <si>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</si>
  <si>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</si>
  <si>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</si>
  <si>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</si>
  <si>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</si>
  <si>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</si>
  <si>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</si>
  <si>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</si>
  <si>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</si>
  <si>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</si>
  <si>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</si>
  <si>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</si>
  <si>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</si>
  <si>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</si>
  <si>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</si>
  <si>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</si>
  <si>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</si>
  <si>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</si>
  <si>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</si>
  <si>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</si>
  <si>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</si>
  <si>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</si>
  <si>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</si>
  <si>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</si>
  <si>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</si>
  <si>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</si>
  <si>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</si>
  <si>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</si>
  <si>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</si>
  <si>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</si>
  <si>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</si>
  <si>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</si>
  <si>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</si>
  <si>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</si>
  <si>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</si>
  <si>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</si>
  <si>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</si>
  <si>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</si>
  <si>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</si>
  <si>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</si>
  <si>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</si>
  <si>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</si>
  <si>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</si>
  <si>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</si>
  <si>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</si>
  <si>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</si>
  <si>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</si>
  <si>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</si>
  <si>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</si>
  <si>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</si>
  <si>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</si>
  <si>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</si>
  <si>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</si>
  <si>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</si>
  <si>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</si>
  <si>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</si>
  <si>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</si>
  <si>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</si>
  <si>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</si>
  <si>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</si>
  <si>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</si>
  <si>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</si>
  <si>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</si>
  <si>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</si>
  <si>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</si>
  <si>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</si>
  <si>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</si>
  <si>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</si>
  <si>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</si>
  <si>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</si>
  <si>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</si>
  <si>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</si>
  <si>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</si>
  <si>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</si>
  <si>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</si>
  <si>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</si>
  <si>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</si>
  <si>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</si>
  <si>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</si>
  <si>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</si>
  <si>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</si>
  <si>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</si>
  <si>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</si>
  <si>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</si>
  <si>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</si>
  <si>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</si>
  <si>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</si>
  <si>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</si>
  <si>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</si>
  <si>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</si>
  <si>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</si>
  <si>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</si>
  <si>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</si>
  <si>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</si>
  <si>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</si>
  <si>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</si>
  <si>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</si>
  <si>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</si>
  <si>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</si>
  <si>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</si>
  <si>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</si>
  <si>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</si>
  <si>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</si>
  <si>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</si>
  <si>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</si>
  <si>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</si>
  <si>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</si>
  <si>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</si>
  <si>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</si>
  <si>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</si>
  <si>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</si>
  <si>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</si>
  <si>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</si>
  <si>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</si>
  <si>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</si>
  <si>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</si>
  <si>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</si>
  <si>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</si>
  <si>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</si>
  <si>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</si>
  <si>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</si>
  <si>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</si>
  <si>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</si>
  <si>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</si>
  <si>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</si>
  <si>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</si>
  <si>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</si>
  <si>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</si>
  <si>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</si>
  <si>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</si>
  <si>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</si>
  <si>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</si>
  <si>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</si>
  <si>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</si>
  <si>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</si>
  <si>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</si>
  <si>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</si>
  <si>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</si>
  <si>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</si>
  <si>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</si>
  <si>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</si>
  <si>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</si>
  <si>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</si>
  <si>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</si>
  <si>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</si>
  <si>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</si>
  <si>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</si>
  <si>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</si>
  <si>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</si>
  <si>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</si>
  <si>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</si>
  <si>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</si>
  <si>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</si>
  <si>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</si>
  <si>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</si>
  <si>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</si>
  <si>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</si>
  <si>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</si>
  <si>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</si>
  <si>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</si>
  <si>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</si>
  <si>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</si>
  <si>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</si>
  <si>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</si>
  <si>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</si>
  <si>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</si>
  <si>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</si>
  <si>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</si>
  <si>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</si>
  <si>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</si>
  <si>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</si>
  <si>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</si>
  <si>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</si>
  <si>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</si>
  <si>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</si>
  <si>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</si>
  <si>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</si>
  <si>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</si>
  <si>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</si>
  <si>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</si>
  <si>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</si>
  <si>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</si>
  <si>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</si>
  <si>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</si>
  <si>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</si>
  <si>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</si>
  <si>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</si>
  <si>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</si>
  <si>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</si>
  <si>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</si>
  <si>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</si>
  <si>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</si>
  <si>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</si>
  <si>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</si>
  <si>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</si>
  <si>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</si>
  <si>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</si>
  <si>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</si>
  <si>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</si>
  <si>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</si>
  <si>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</si>
  <si>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</si>
  <si>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</si>
  <si>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</si>
  <si>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</si>
  <si>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</si>
  <si>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</si>
  <si>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</si>
  <si>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</si>
  <si>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</si>
  <si>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</si>
  <si>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</si>
  <si>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</si>
  <si>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</si>
  <si>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</si>
  <si>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</si>
  <si>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</si>
  <si>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</si>
  <si>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</si>
  <si>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</si>
  <si>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</si>
  <si>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</si>
  <si>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</si>
  <si>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</si>
  <si>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</si>
  <si>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</si>
  <si>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</si>
  <si>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</si>
  <si>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</si>
  <si>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</si>
  <si>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</si>
  <si>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</si>
  <si>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</si>
  <si>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</si>
  <si>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</si>
  <si>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</si>
  <si>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</si>
  <si>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</si>
  <si>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</si>
  <si>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</si>
  <si>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</si>
  <si>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</si>
  <si>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</si>
  <si>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</si>
  <si>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</si>
  <si>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</si>
  <si>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</si>
  <si>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</si>
  <si>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</si>
  <si>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</si>
  <si>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</si>
  <si>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</si>
  <si>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</si>
  <si>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</si>
  <si>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</si>
  <si>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</si>
  <si>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</si>
  <si>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</si>
  <si>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</si>
  <si>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</si>
  <si>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</si>
  <si>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</si>
  <si>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</si>
  <si>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</si>
  <si>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</si>
  <si>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</si>
  <si>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</si>
  <si>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</si>
  <si>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</si>
  <si>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</si>
  <si>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</si>
  <si>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</si>
  <si>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</si>
  <si>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</si>
  <si>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</si>
  <si>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</si>
  <si>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</si>
  <si>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</si>
  <si>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</si>
  <si>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</si>
  <si>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</si>
  <si>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</si>
  <si>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</si>
  <si>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</si>
  <si>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</si>
  <si>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</si>
  <si>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</si>
  <si>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</si>
  <si>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</si>
  <si>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</si>
  <si>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</si>
  <si>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</si>
  <si>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</si>
  <si>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</si>
  <si>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</si>
  <si>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</si>
  <si>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</si>
  <si>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</si>
  <si>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</si>
  <si>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</si>
  <si>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</si>
  <si>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</si>
  <si>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</si>
  <si>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</si>
  <si>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</si>
  <si>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</si>
  <si>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</si>
  <si>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</si>
  <si>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</si>
  <si>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</si>
  <si>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</si>
  <si>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</si>
  <si>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</si>
  <si>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</si>
  <si>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</si>
  <si>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</si>
  <si>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</si>
  <si>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</si>
  <si>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</si>
  <si>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</si>
  <si>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</si>
  <si>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</si>
  <si>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</si>
  <si>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</si>
  <si>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</si>
  <si>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</si>
  <si>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</si>
  <si>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</si>
  <si>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</si>
  <si>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</si>
  <si>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</si>
  <si>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</si>
  <si>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</si>
  <si>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</si>
  <si>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</si>
  <si>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</si>
  <si>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</si>
  <si>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</si>
  <si>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</si>
  <si>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</si>
  <si>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</si>
  <si>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</si>
  <si>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</si>
  <si>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</si>
  <si>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</si>
  <si>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</si>
  <si>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</si>
  <si>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</si>
  <si>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</si>
  <si>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</si>
  <si>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</si>
  <si>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</si>
  <si>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</si>
  <si>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</si>
  <si>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</si>
  <si>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</si>
  <si>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</si>
  <si>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</si>
  <si>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</si>
  <si>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</si>
  <si>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</si>
  <si>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</si>
  <si>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</si>
  <si>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</si>
  <si>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</si>
  <si>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</si>
  <si>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</si>
  <si>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</si>
  <si>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</si>
  <si>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</si>
  <si>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</si>
  <si>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</si>
  <si>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</si>
  <si>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</si>
  <si>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</si>
  <si>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</si>
  <si>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</si>
  <si>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</si>
  <si>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</si>
  <si>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</si>
  <si>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</si>
  <si>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</si>
  <si>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</si>
  <si>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</si>
  <si>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</si>
  <si>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</si>
  <si>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</si>
  <si>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</si>
  <si>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</si>
  <si>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</si>
  <si>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</si>
  <si>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</si>
  <si>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</si>
  <si>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</si>
  <si>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</si>
  <si>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</si>
  <si>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</si>
  <si>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</si>
  <si>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</si>
  <si>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</si>
  <si>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</si>
  <si>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</si>
  <si>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</si>
  <si>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</si>
  <si>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</si>
  <si>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</si>
  <si>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</si>
  <si>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</si>
  <si>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</si>
  <si>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</si>
  <si>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</si>
  <si>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</si>
  <si>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</si>
  <si>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</si>
  <si>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</si>
  <si>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</si>
  <si>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</si>
  <si>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</si>
  <si>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</si>
  <si>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</si>
  <si>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</si>
  <si>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</si>
  <si>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</si>
  <si>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</si>
  <si>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</si>
  <si>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</si>
  <si>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</si>
  <si>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</si>
  <si>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</si>
  <si>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</si>
  <si>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</si>
  <si>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</si>
  <si>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</si>
  <si>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</si>
  <si>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</si>
  <si>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</si>
  <si>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</si>
  <si>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</si>
  <si>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</si>
  <si>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</si>
  <si>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</si>
  <si>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</si>
  <si>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</si>
  <si>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</si>
  <si>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</si>
  <si>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</si>
  <si>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</si>
  <si>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</si>
  <si>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</si>
  <si>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</si>
  <si>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</si>
  <si>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</si>
  <si>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</si>
  <si>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</si>
  <si>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</si>
  <si>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</si>
  <si>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</si>
  <si>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</si>
  <si>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</si>
  <si>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</si>
  <si>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</si>
  <si>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</si>
  <si>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</si>
  <si>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</si>
  <si>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</si>
  <si>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</si>
  <si>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</si>
  <si>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</si>
  <si>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</si>
  <si>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</si>
  <si>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</si>
  <si>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</si>
  <si>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</si>
  <si>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</si>
  <si>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</si>
  <si>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</si>
  <si>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</si>
  <si>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</si>
  <si>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</si>
  <si>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</si>
  <si>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</si>
  <si>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</si>
  <si>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</si>
  <si>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</si>
  <si>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</si>
  <si>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</si>
  <si>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</si>
  <si>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</si>
  <si>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</si>
  <si>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</si>
  <si>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</si>
  <si>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</si>
  <si>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</si>
  <si>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</si>
  <si>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</si>
  <si>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</si>
  <si>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</si>
  <si>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</si>
  <si>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</si>
  <si>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</si>
  <si>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</si>
  <si>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</si>
  <si>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</si>
  <si>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</si>
  <si>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</si>
  <si>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</si>
  <si>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</si>
  <si>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</si>
  <si>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</si>
  <si>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</si>
  <si>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</si>
  <si>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</si>
  <si>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</si>
  <si>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</si>
  <si>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</si>
  <si>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</si>
  <si>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</si>
  <si>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</si>
  <si>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</si>
  <si>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</si>
  <si>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</si>
  <si>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</si>
  <si>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</si>
  <si>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</si>
  <si>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</si>
  <si>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</si>
  <si>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</si>
  <si>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</si>
  <si>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</si>
  <si>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</si>
  <si>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</si>
  <si>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</si>
  <si>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</si>
  <si>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</si>
  <si>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</si>
  <si>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</si>
  <si>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</si>
  <si>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</si>
  <si>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</si>
  <si>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</si>
  <si>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</si>
  <si>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</si>
  <si>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</si>
  <si>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</si>
  <si>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</si>
  <si>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</si>
  <si>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</si>
  <si>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</si>
  <si>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</si>
  <si>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</si>
  <si>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</si>
  <si>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</si>
  <si>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</si>
  <si>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</si>
  <si>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</si>
  <si>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</si>
  <si>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</si>
  <si>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</si>
  <si>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</si>
  <si>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</si>
  <si>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</si>
  <si>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</si>
  <si>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</si>
  <si>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</si>
  <si>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</si>
  <si>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</si>
  <si>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</si>
  <si>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</si>
  <si>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</si>
  <si>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</si>
  <si>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</si>
  <si>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</si>
  <si>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</si>
  <si>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</si>
  <si>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</si>
  <si>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</si>
  <si>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</si>
  <si>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</si>
  <si>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</si>
  <si>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</si>
  <si>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</si>
  <si>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</si>
  <si>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</si>
  <si>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</si>
  <si>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</si>
  <si>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</si>
  <si>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</si>
  <si>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</si>
  <si>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</si>
  <si>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</si>
  <si>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</si>
  <si>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</si>
  <si>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</si>
  <si>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</si>
  <si>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</si>
  <si>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</si>
  <si>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</si>
  <si>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</si>
  <si>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</si>
  <si>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</si>
  <si>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</si>
  <si>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</si>
  <si>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</si>
  <si>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</si>
  <si>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</si>
  <si>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</si>
  <si>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</si>
  <si>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</si>
  <si>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</si>
  <si>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</si>
  <si>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</si>
  <si>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</si>
  <si>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</si>
  <si>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</si>
  <si>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</si>
  <si>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</si>
  <si>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</si>
  <si>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</si>
  <si>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</si>
  <si>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</si>
  <si>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</si>
  <si>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</si>
  <si>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</si>
  <si>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</si>
  <si>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</si>
  <si>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</si>
  <si>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</si>
  <si>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</si>
  <si>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</si>
  <si>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</si>
  <si>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</si>
  <si>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</si>
  <si>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</si>
  <si>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</si>
  <si>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</si>
  <si>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</si>
  <si>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</si>
  <si>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</si>
  <si>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</si>
  <si>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</si>
  <si>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</si>
  <si>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</si>
  <si>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</si>
  <si>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</si>
  <si>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</si>
  <si>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</si>
  <si>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</si>
  <si>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</si>
  <si>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</si>
  <si>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</si>
  <si>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</si>
  <si>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</si>
  <si>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</si>
  <si>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</si>
  <si>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</si>
  <si>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</si>
  <si>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</si>
  <si>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</si>
  <si>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</si>
  <si>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</si>
  <si>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</si>
  <si>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</si>
  <si>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</si>
  <si>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</si>
  <si>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</si>
  <si>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</si>
  <si>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</si>
  <si>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</si>
  <si>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</si>
  <si>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</si>
  <si>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</si>
  <si>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</si>
  <si>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</si>
  <si>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</si>
  <si>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</si>
  <si>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</si>
  <si>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</si>
  <si>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</si>
  <si>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</si>
  <si>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</si>
  <si>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</si>
  <si>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</si>
  <si>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</si>
  <si>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</si>
  <si>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</si>
  <si>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</si>
  <si>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</si>
  <si>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</si>
  <si>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</si>
  <si>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</si>
  <si>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</si>
  <si>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</si>
  <si>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</si>
  <si>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</si>
  <si>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</si>
  <si>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</si>
  <si>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</si>
  <si>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</si>
  <si>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</si>
  <si>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</si>
  <si>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</si>
  <si>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</si>
  <si>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</si>
  <si>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</si>
  <si>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</si>
  <si>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</si>
  <si>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</si>
  <si>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</si>
  <si>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</si>
  <si>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</si>
  <si>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</si>
  <si>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</si>
  <si>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</si>
  <si>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</si>
  <si>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</si>
  <si>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</si>
  <si>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</si>
  <si>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</si>
  <si>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</si>
  <si>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</si>
  <si>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</si>
  <si>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</si>
  <si>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</si>
  <si>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</si>
  <si>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</si>
  <si>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</si>
  <si>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</si>
  <si>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</si>
  <si>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</si>
  <si>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</si>
  <si>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</si>
  <si>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</si>
  <si>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</si>
  <si>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</si>
  <si>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</si>
  <si>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</si>
  <si>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</si>
  <si>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</si>
  <si>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</si>
  <si>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</si>
  <si>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</si>
  <si>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</si>
  <si>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</si>
  <si>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</si>
  <si>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</si>
  <si>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</si>
  <si>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</si>
  <si>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</si>
  <si>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</si>
  <si>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</si>
  <si>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</si>
  <si>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</si>
  <si>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</si>
  <si>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</si>
  <si>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</si>
  <si>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</si>
  <si>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</si>
  <si>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</si>
  <si>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</si>
  <si>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</si>
  <si>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</si>
  <si>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</si>
  <si>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</si>
  <si>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</si>
  <si>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</si>
  <si>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</si>
  <si>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</si>
  <si>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</si>
  <si>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</si>
  <si>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</si>
  <si>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</si>
  <si>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</si>
  <si>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</si>
  <si>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</si>
  <si>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</si>
  <si>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</si>
  <si>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</si>
  <si>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</si>
  <si>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</si>
  <si>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</si>
  <si>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</si>
  <si>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</si>
  <si>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</si>
  <si>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</si>
  <si>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</si>
  <si>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</si>
  <si>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</si>
  <si>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</si>
  <si>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</si>
  <si>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</si>
  <si>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</si>
  <si>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</si>
  <si>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</si>
  <si>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</si>
  <si>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</si>
  <si>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</si>
  <si>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</si>
  <si>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</si>
  <si>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</si>
  <si>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</si>
  <si>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</si>
  <si>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</si>
  <si>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</si>
  <si>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</si>
  <si>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</si>
  <si>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</si>
  <si>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</si>
  <si>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</si>
  <si>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</si>
  <si>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</si>
  <si>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</si>
  <si>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</si>
  <si>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</si>
  <si>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</si>
  <si>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</si>
  <si>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</si>
  <si>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</si>
  <si>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</si>
  <si>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</si>
  <si>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</si>
  <si>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</si>
  <si>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</si>
  <si>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</si>
  <si>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</si>
  <si>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</si>
  <si>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</si>
  <si>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</si>
  <si>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</si>
  <si>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</si>
  <si>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</si>
  <si>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</si>
  <si>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</si>
  <si>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</si>
  <si>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</si>
  <si>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</si>
  <si>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</si>
  <si>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</si>
  <si>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</si>
  <si>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</si>
  <si>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</si>
  <si>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</si>
  <si>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</si>
  <si>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</si>
  <si>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</si>
  <si>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</si>
  <si>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</si>
  <si>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</si>
  <si>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</si>
  <si>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</si>
  <si>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</si>
  <si>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</si>
  <si>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</si>
  <si>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</si>
  <si>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</si>
  <si>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</si>
  <si>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</si>
  <si>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</si>
  <si>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</si>
  <si>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</si>
  <si>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</si>
  <si>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</si>
  <si>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</si>
  <si>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</si>
  <si>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</si>
  <si>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</si>
  <si>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</si>
  <si>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</si>
  <si>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</si>
  <si>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</si>
  <si>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</si>
  <si>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</si>
  <si>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</si>
  <si>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</si>
  <si>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</si>
  <si>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</si>
  <si>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</si>
  <si>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</si>
  <si>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</si>
  <si>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</si>
  <si>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</si>
  <si>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</si>
  <si>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</si>
  <si>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</si>
  <si>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</si>
  <si>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</si>
  <si>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</si>
  <si>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</si>
  <si>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</si>
  <si>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</si>
  <si>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</si>
  <si>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</si>
  <si>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</si>
  <si>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</si>
  <si>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</si>
  <si>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</si>
  <si>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</si>
  <si>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</si>
  <si>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</si>
  <si>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</si>
  <si>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</si>
  <si>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</si>
  <si>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</si>
  <si>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</si>
  <si>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</si>
  <si>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</si>
  <si>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</si>
  <si>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</si>
  <si>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</si>
  <si>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</si>
  <si>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</si>
  <si>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</si>
  <si>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</si>
  <si>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</si>
  <si>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</si>
  <si>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</si>
  <si>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</si>
  <si>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</si>
  <si>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</si>
  <si>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</si>
  <si>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</si>
  <si>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</si>
  <si>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</si>
  <si>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</si>
  <si>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</si>
  <si>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</si>
  <si>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</si>
  <si>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</si>
  <si>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</si>
  <si>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</si>
  <si>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</si>
  <si>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</si>
  <si>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</si>
  <si>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</si>
  <si>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</si>
  <si>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</si>
  <si>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</si>
  <si>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</si>
  <si>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</si>
  <si>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</si>
  <si>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</si>
  <si>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</si>
  <si>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</si>
  <si>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</si>
  <si>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</si>
  <si>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</si>
  <si>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</si>
  <si>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</si>
  <si>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</si>
  <si>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</si>
  <si>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</si>
  <si>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</si>
  <si>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</si>
  <si>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</si>
  <si>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</si>
  <si>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</si>
  <si>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</si>
  <si>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</si>
  <si>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</si>
  <si>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</si>
  <si>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</si>
  <si>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</si>
  <si>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</si>
  <si>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</si>
  <si>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</si>
  <si>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</si>
  <si>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</si>
  <si>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</si>
  <si>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</si>
  <si>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</si>
  <si>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</si>
  <si>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</si>
  <si>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</si>
  <si>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</si>
  <si>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</si>
  <si>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</si>
  <si>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</si>
  <si>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</si>
  <si>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</si>
  <si>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</si>
  <si>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</si>
  <si>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</si>
  <si>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</si>
  <si>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</si>
  <si>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</si>
  <si>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</si>
  <si>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</si>
  <si>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</si>
  <si>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</si>
  <si>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</si>
  <si>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</si>
  <si>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</si>
  <si>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</si>
  <si>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</si>
  <si>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</si>
  <si>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</si>
  <si>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</si>
  <si>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</si>
  <si>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</si>
  <si>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</si>
  <si>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</si>
  <si>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</si>
  <si>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</si>
  <si>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</si>
  <si>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</si>
  <si>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</si>
  <si>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</si>
  <si>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</si>
  <si>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</si>
  <si>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</si>
  <si>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</si>
  <si>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</si>
  <si>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</si>
  <si>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</si>
  <si>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</si>
  <si>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</si>
  <si>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</si>
  <si>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</si>
  <si>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</si>
  <si>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</si>
  <si>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</si>
  <si>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</si>
  <si>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</si>
  <si>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</si>
  <si>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</si>
  <si>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</si>
  <si>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</si>
  <si>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</si>
  <si>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</si>
  <si>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</si>
  <si>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</si>
  <si>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</si>
  <si>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</si>
  <si>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</si>
  <si>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</si>
  <si>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</si>
  <si>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</si>
  <si>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</si>
  <si>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</si>
  <si>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</si>
  <si>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</si>
  <si>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</si>
  <si>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</si>
  <si>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</si>
  <si>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</si>
  <si>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</si>
  <si>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</si>
  <si>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</si>
  <si>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</si>
  <si>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</si>
  <si>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</si>
  <si>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</si>
  <si>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</si>
  <si>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</si>
  <si>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</si>
  <si>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</si>
  <si>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</si>
  <si>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</si>
  <si>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</si>
  <si>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</si>
  <si>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</si>
  <si>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</si>
  <si>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</si>
  <si>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</si>
  <si>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</si>
  <si>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</si>
  <si>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</si>
  <si>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</si>
  <si>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</si>
  <si>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</si>
  <si>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</si>
  <si>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</si>
  <si>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</si>
  <si>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</si>
  <si>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</si>
  <si>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</si>
  <si>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</si>
  <si>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</si>
  <si>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</si>
  <si>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</si>
  <si>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</si>
  <si>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</si>
  <si>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</si>
  <si>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</si>
  <si>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</si>
  <si>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</si>
  <si>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</si>
  <si>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</si>
  <si>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</si>
  <si>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</si>
  <si>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</si>
  <si>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</si>
  <si>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</si>
  <si>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</si>
  <si>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</si>
  <si>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</si>
  <si>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</si>
  <si>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</si>
  <si>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</si>
  <si>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</si>
  <si>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</si>
  <si>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</si>
  <si>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</si>
  <si>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</si>
  <si>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</si>
  <si>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</si>
  <si>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</si>
  <si>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</si>
  <si>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</si>
  <si>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</si>
  <si>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</si>
  <si>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</si>
  <si>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</si>
  <si>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</si>
  <si>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</si>
  <si>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</si>
  <si>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</si>
  <si>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</si>
  <si>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</si>
  <si>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</si>
  <si>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</si>
  <si>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</si>
  <si>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</si>
  <si>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</si>
  <si>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</si>
  <si>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</si>
  <si>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</si>
  <si>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</si>
  <si>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</si>
  <si>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</si>
  <si>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</si>
  <si>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</si>
  <si>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</si>
  <si>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</si>
  <si>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</si>
  <si>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</si>
  <si>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</si>
  <si>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</si>
  <si>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</si>
  <si>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</si>
  <si>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</si>
  <si>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</si>
  <si>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</si>
  <si>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</si>
  <si>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</si>
  <si>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</si>
  <si>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</si>
  <si>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</si>
  <si>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</si>
  <si>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</si>
  <si>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</si>
  <si>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</si>
  <si>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</si>
  <si>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</si>
  <si>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</si>
  <si>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</si>
  <si>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</si>
  <si>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</si>
  <si>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</si>
  <si>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</si>
  <si>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</si>
  <si>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</si>
  <si>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</si>
  <si>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</si>
  <si>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</si>
  <si>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</si>
  <si>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</si>
  <si>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</si>
  <si>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</si>
  <si>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</si>
  <si>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</si>
  <si>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</si>
  <si>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</si>
  <si>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</si>
  <si>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</si>
  <si>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</si>
  <si>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</si>
  <si>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</si>
  <si>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</si>
  <si>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</si>
  <si>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</si>
  <si>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</si>
  <si>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</si>
  <si>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</si>
  <si>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</si>
  <si>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</si>
  <si>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</si>
  <si>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</si>
  <si>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</si>
  <si>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</si>
  <si>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</si>
  <si>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</si>
  <si>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</si>
  <si>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</si>
  <si>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</si>
  <si>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</si>
  <si>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</si>
  <si>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</si>
  <si>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</si>
  <si>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</si>
  <si>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</si>
  <si>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</si>
  <si>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</si>
  <si>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</si>
  <si>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</si>
  <si>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</si>
  <si>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</si>
  <si>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</si>
  <si>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</si>
  <si>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</si>
  <si>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</si>
  <si>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</si>
  <si>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</si>
  <si>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</si>
  <si>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</si>
  <si>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</si>
  <si>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</si>
  <si>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</si>
  <si>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</si>
  <si>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</si>
  <si>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</si>
  <si>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</si>
  <si>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</si>
  <si>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</si>
  <si>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</si>
  <si>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</si>
  <si>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</si>
  <si>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</si>
  <si>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</si>
  <si>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</si>
  <si>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</si>
  <si>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</si>
  <si>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</si>
  <si>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</si>
  <si>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</si>
  <si>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</si>
  <si>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</si>
  <si>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</si>
  <si>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</si>
  <si>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</si>
  <si>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</si>
  <si>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</si>
  <si>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</si>
  <si>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</si>
  <si>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</si>
  <si>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</si>
  <si>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</si>
  <si>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</si>
  <si>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</si>
  <si>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</si>
  <si>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</si>
  <si>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</si>
  <si>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</si>
  <si>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</si>
  <si>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</si>
  <si>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</si>
  <si>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</si>
  <si>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</si>
  <si>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</si>
  <si>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</si>
  <si>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</si>
  <si>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</si>
  <si>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</si>
  <si>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</si>
  <si>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</si>
  <si>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</si>
  <si>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</si>
  <si>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</si>
  <si>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</si>
  <si>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</si>
  <si>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</si>
  <si>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</si>
  <si>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</si>
  <si>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</si>
  <si>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</si>
  <si>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</si>
  <si>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</si>
  <si>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</si>
  <si>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</si>
  <si>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</si>
  <si>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</si>
  <si>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</si>
  <si>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</si>
  <si>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</si>
  <si>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</si>
  <si>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</si>
  <si>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</si>
  <si>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</si>
  <si>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</si>
  <si>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</si>
  <si>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</si>
  <si>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</si>
  <si>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</si>
  <si>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</si>
  <si>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</si>
  <si>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</si>
  <si>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</si>
  <si>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</si>
  <si>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</si>
  <si>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</si>
  <si>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</si>
  <si>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</si>
  <si>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</si>
  <si>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</si>
  <si>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</si>
  <si>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</si>
  <si>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</si>
  <si>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</si>
  <si>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</si>
  <si>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</si>
  <si>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</si>
  <si>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</si>
  <si>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</si>
  <si>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</si>
  <si>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</si>
  <si>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</si>
  <si>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</si>
  <si>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</si>
  <si>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</si>
  <si>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</si>
  <si>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</si>
  <si>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</si>
  <si>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</si>
  <si>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</si>
  <si>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</si>
  <si>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</si>
  <si>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</si>
  <si>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</si>
  <si>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</si>
  <si>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</si>
  <si>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</si>
  <si>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</si>
  <si>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</si>
  <si>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</si>
  <si>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</si>
  <si>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</si>
  <si>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</si>
  <si>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</si>
  <si>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</si>
  <si>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</si>
  <si>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</si>
  <si>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</si>
  <si>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</si>
  <si>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</si>
  <si>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</si>
  <si>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</si>
  <si>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</si>
  <si>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</si>
  <si>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</si>
  <si>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</si>
  <si>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</si>
  <si>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</si>
  <si>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</si>
  <si>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</si>
  <si>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</si>
  <si>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</si>
  <si>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</si>
  <si>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</si>
  <si>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</si>
  <si>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</si>
  <si>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</si>
  <si>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</si>
  <si>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</si>
  <si>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</si>
  <si>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</si>
  <si>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</si>
  <si>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</si>
  <si>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</si>
  <si>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</si>
  <si>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</si>
  <si>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</si>
  <si>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</si>
  <si>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</si>
  <si>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</si>
  <si>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</si>
  <si>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</si>
  <si>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</si>
  <si>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</si>
  <si>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</si>
  <si>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</si>
  <si>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</si>
  <si>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</si>
  <si>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</si>
  <si>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</si>
  <si>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</si>
  <si>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</si>
  <si>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</si>
  <si>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</si>
  <si>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</si>
  <si>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</si>
  <si>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</si>
  <si>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</si>
  <si>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</si>
  <si>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</si>
  <si>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</si>
  <si>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</si>
  <si>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</si>
  <si>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</si>
  <si>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</si>
  <si>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</si>
  <si>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</si>
  <si>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</si>
  <si>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</si>
  <si>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</si>
  <si>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</si>
  <si>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</si>
  <si>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</si>
  <si>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</si>
  <si>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</si>
  <si>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</si>
  <si>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</si>
  <si>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</si>
  <si>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</si>
  <si>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</si>
  <si>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</si>
  <si>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</si>
  <si>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</si>
  <si>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</si>
  <si>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</si>
  <si>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</si>
  <si>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</si>
  <si>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</si>
  <si>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</si>
  <si>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</si>
  <si>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</si>
  <si>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</si>
  <si>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</si>
  <si>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</si>
  <si>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</si>
  <si>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</si>
  <si>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</si>
  <si>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</si>
  <si>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</si>
  <si>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</si>
  <si>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</si>
  <si>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</si>
  <si>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</si>
  <si>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</si>
  <si>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</si>
  <si>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</si>
  <si>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</si>
  <si>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</si>
  <si>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</si>
  <si>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</si>
  <si>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</si>
  <si>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</si>
  <si>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</si>
  <si>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</si>
  <si>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</si>
  <si>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</si>
  <si>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</si>
  <si>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</si>
  <si>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</si>
  <si>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</si>
  <si>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</si>
  <si>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</si>
  <si>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</si>
  <si>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</si>
  <si>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</si>
  <si>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</si>
  <si>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</si>
  <si>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</si>
  <si>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</si>
  <si>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</si>
  <si>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</si>
  <si>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</si>
  <si>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</si>
  <si>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</si>
  <si>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</si>
  <si>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</si>
  <si>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</si>
  <si>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</si>
  <si>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</si>
  <si>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</si>
  <si>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</si>
  <si>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</si>
  <si>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</si>
  <si>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</si>
  <si>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</si>
  <si>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</si>
  <si>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</si>
  <si>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</si>
  <si>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</si>
  <si>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</si>
  <si>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</si>
  <si>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</si>
  <si>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</si>
  <si>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</si>
  <si>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</si>
  <si>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</si>
  <si>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</si>
  <si>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</si>
  <si>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</si>
  <si>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</si>
  <si>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</si>
  <si>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</si>
  <si>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</si>
  <si>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</si>
  <si>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</si>
  <si>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</si>
  <si>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</si>
  <si>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</si>
  <si>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</si>
  <si>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</si>
  <si>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</si>
  <si>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</si>
  <si>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</si>
  <si>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</si>
  <si>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</si>
  <si>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</si>
  <si>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</si>
  <si>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</si>
  <si>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</si>
  <si>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</si>
  <si>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</si>
  <si>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</si>
  <si>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</si>
  <si>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</si>
  <si>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</si>
  <si>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</si>
  <si>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</si>
  <si>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</si>
  <si>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</si>
  <si>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</si>
  <si>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</si>
  <si>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</si>
  <si>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</si>
  <si>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</si>
  <si>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</si>
  <si>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</si>
  <si>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</si>
  <si>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</si>
  <si>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</si>
  <si>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</si>
  <si>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</si>
  <si>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</si>
  <si>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</si>
  <si>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</si>
  <si>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</si>
  <si>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</si>
  <si>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</si>
  <si>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</si>
  <si>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</si>
  <si>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</si>
  <si>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</si>
  <si>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</si>
  <si>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</si>
  <si>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</si>
  <si>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</si>
  <si>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</si>
  <si>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</si>
  <si>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</si>
  <si>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</si>
  <si>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</si>
  <si>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</si>
  <si>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</si>
  <si>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</si>
  <si>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</si>
  <si>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</si>
  <si>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</si>
  <si>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</si>
  <si>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</si>
  <si>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</si>
  <si>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</si>
  <si>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</si>
  <si>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</si>
  <si>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</si>
  <si>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</si>
  <si>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</si>
  <si>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</si>
  <si>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</si>
  <si>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</si>
  <si>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</si>
  <si>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</si>
  <si>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</si>
  <si>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</si>
  <si>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</si>
  <si>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</si>
  <si>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</si>
  <si>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</si>
  <si>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</si>
  <si>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</si>
  <si>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</si>
  <si>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</si>
  <si>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</si>
  <si>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</si>
  <si>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</si>
  <si>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</si>
  <si>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</si>
  <si>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</si>
  <si>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</si>
  <si>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</si>
  <si>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</si>
  <si>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</si>
  <si>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</si>
  <si>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</si>
  <si>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</si>
  <si>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</si>
  <si>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</si>
  <si>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</si>
  <si>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</si>
  <si>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</si>
  <si>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</si>
  <si>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</si>
  <si>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</si>
  <si>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</si>
  <si>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</si>
  <si>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</si>
  <si>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</si>
  <si>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</si>
  <si>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</si>
  <si>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</si>
  <si>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</si>
  <si>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</si>
  <si>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</si>
  <si>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</si>
  <si>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</si>
  <si>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</si>
  <si>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</si>
  <si>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</si>
  <si>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</si>
  <si>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</si>
  <si>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</si>
  <si>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</si>
  <si>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</si>
  <si>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</si>
  <si>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</si>
  <si>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</si>
  <si>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</si>
  <si>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</si>
  <si>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</si>
  <si>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</si>
  <si>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</si>
  <si>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</si>
  <si>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</si>
  <si>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</si>
  <si>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</si>
  <si>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</si>
  <si>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</si>
  <si>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</si>
  <si>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</si>
  <si>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</si>
  <si>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</si>
  <si>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</si>
  <si>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</si>
  <si>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</si>
  <si>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</si>
  <si>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</si>
  <si>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</si>
  <si>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</si>
  <si>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</si>
  <si>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</si>
  <si>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</si>
  <si>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</si>
  <si>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</si>
  <si>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</si>
  <si>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</si>
  <si>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</si>
  <si>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</si>
  <si>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</si>
  <si>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</si>
  <si>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</si>
  <si>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</si>
  <si>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</si>
  <si>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</si>
  <si>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</si>
  <si>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</si>
  <si>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</si>
  <si>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</si>
  <si>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</si>
  <si>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</si>
  <si>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</si>
  <si>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</si>
  <si>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</si>
  <si>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</si>
  <si>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</si>
  <si>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</si>
  <si>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</si>
  <si>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</si>
  <si>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</si>
  <si>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</si>
  <si>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</si>
  <si>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</si>
  <si>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</si>
  <si>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</si>
  <si>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</si>
  <si>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</si>
  <si>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</si>
  <si>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</si>
  <si>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</si>
  <si>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</si>
  <si>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</si>
  <si>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</si>
  <si>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</si>
  <si>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</si>
  <si>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</si>
  <si>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</si>
  <si>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</si>
  <si>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</si>
  <si>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</si>
  <si>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</si>
  <si>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</si>
  <si>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</si>
  <si>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</si>
  <si>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</si>
  <si>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</si>
  <si>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</si>
  <si>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</si>
  <si>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</si>
  <si>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</si>
  <si>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</si>
  <si>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</si>
  <si>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</si>
  <si>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</si>
  <si>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</si>
  <si>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</si>
  <si>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</si>
  <si>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</si>
  <si>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</si>
  <si>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</si>
  <si>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</si>
  <si>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</si>
  <si>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</si>
  <si>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</si>
  <si>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</si>
  <si>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</si>
  <si>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</si>
  <si>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</si>
  <si>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</si>
  <si>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</si>
  <si>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</si>
  <si>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</si>
  <si>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</si>
  <si>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</si>
  <si>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</si>
  <si>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</si>
  <si>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</si>
  <si>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</si>
  <si>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</si>
  <si>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</si>
  <si>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</si>
  <si>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</si>
  <si>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</si>
  <si>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</si>
  <si>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</si>
  <si>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</si>
  <si>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</si>
  <si>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</si>
  <si>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</si>
  <si>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</si>
  <si>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</si>
  <si>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</si>
  <si>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</si>
  <si>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</si>
  <si>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</si>
  <si>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</si>
  <si>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</si>
  <si>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</si>
  <si>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</si>
  <si>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</si>
  <si>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</si>
  <si>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</si>
  <si>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</si>
  <si>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</si>
  <si>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</si>
  <si>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</si>
  <si>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</si>
  <si>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</si>
  <si>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</si>
  <si>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</si>
  <si>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</si>
  <si>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</si>
  <si>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</si>
  <si>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</si>
  <si>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</si>
  <si>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</si>
  <si>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</si>
  <si>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</si>
  <si>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</si>
  <si>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</si>
  <si>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</si>
  <si>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</si>
  <si>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</si>
  <si>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</si>
  <si>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</si>
  <si>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</si>
  <si>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</si>
  <si>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</si>
  <si>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</si>
  <si>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</si>
  <si>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</si>
  <si>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</si>
  <si>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</si>
  <si>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</si>
  <si>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</si>
  <si>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</si>
  <si>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</si>
  <si>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</si>
  <si>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</si>
  <si>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</si>
  <si>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</si>
  <si>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</si>
  <si>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</si>
  <si>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</si>
  <si>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</si>
  <si>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</si>
  <si>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</si>
  <si>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</si>
  <si>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</si>
  <si>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</si>
  <si>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</si>
  <si>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</si>
  <si>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</si>
  <si>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</si>
  <si>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</si>
  <si>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</si>
  <si>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</si>
  <si>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</si>
  <si>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</si>
  <si>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</si>
  <si>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</si>
  <si>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</si>
  <si>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</si>
  <si>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</si>
  <si>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</si>
  <si>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</si>
  <si>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</si>
  <si>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</si>
  <si>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</si>
  <si>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</si>
  <si>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</si>
  <si>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</si>
  <si>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</si>
  <si>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</si>
  <si>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</si>
  <si>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</si>
  <si>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</si>
  <si>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</si>
  <si>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</si>
  <si>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</si>
  <si>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</si>
  <si>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</si>
  <si>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</si>
  <si>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</si>
  <si>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</si>
  <si>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</si>
  <si>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</si>
  <si>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</si>
  <si>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</si>
  <si>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</si>
  <si>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</si>
  <si>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</si>
  <si>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</si>
  <si>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</si>
  <si>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</si>
  <si>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</si>
  <si>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</si>
  <si>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</si>
  <si>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</si>
  <si>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</si>
  <si>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</si>
  <si>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</si>
  <si>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</si>
  <si>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</si>
  <si>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</si>
  <si>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</si>
  <si>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</si>
  <si>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</si>
  <si>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</si>
  <si>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</si>
  <si>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</si>
  <si>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</si>
  <si>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</si>
  <si>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</si>
  <si>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</si>
  <si>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</si>
  <si>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</si>
  <si>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</si>
  <si>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</si>
  <si>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</si>
  <si>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</si>
  <si>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</si>
  <si>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</si>
  <si>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</si>
  <si>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</si>
  <si>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</si>
  <si>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</si>
  <si>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</si>
  <si>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</si>
  <si>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</si>
  <si>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</si>
  <si>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</si>
  <si>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</si>
  <si>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</si>
  <si>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</si>
  <si>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</si>
  <si>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</si>
  <si>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</si>
  <si>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</si>
  <si>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</si>
  <si>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</si>
  <si>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</si>
  <si>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</si>
  <si>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</si>
  <si>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</si>
  <si>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</si>
  <si>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</si>
  <si>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</si>
  <si>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</si>
  <si>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</si>
  <si>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</si>
  <si>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</si>
  <si>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</si>
  <si>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</si>
  <si>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</si>
  <si>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</si>
  <si>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</si>
  <si>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</si>
  <si>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</si>
  <si>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</si>
  <si>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</si>
  <si>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</si>
  <si>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</si>
  <si>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</si>
  <si>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</si>
  <si>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</si>
  <si>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</si>
  <si>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</si>
  <si>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</si>
  <si>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</si>
  <si>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</si>
  <si>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</si>
  <si>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</si>
  <si>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</si>
  <si>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</si>
  <si>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</si>
  <si>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</si>
  <si>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</si>
  <si>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</si>
  <si>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</si>
  <si>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</si>
  <si>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</si>
  <si>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</si>
  <si>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</si>
  <si>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</si>
  <si>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</si>
  <si>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</si>
  <si>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</si>
  <si>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</si>
  <si>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</si>
  <si>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</si>
  <si>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</si>
  <si>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</si>
  <si>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</si>
  <si>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</si>
  <si>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</si>
  <si>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</si>
  <si>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</si>
  <si>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</si>
  <si>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</si>
  <si>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</si>
  <si>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</si>
  <si>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</si>
  <si>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</si>
  <si>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</si>
  <si>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</si>
  <si>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</si>
  <si>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</si>
  <si>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</si>
  <si>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</si>
  <si>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</si>
  <si>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</si>
  <si>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</si>
  <si>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</si>
  <si>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</si>
  <si>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</si>
  <si>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</si>
  <si>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</si>
  <si>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</si>
  <si>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</si>
  <si>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</si>
  <si>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</si>
  <si>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</si>
  <si>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</si>
  <si>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</si>
  <si>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</si>
  <si>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</si>
  <si>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</si>
  <si>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</si>
  <si>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</si>
  <si>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</si>
  <si>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</si>
  <si>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</si>
  <si>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</si>
  <si>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</si>
  <si>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</si>
  <si>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</si>
  <si>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</si>
  <si>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</si>
  <si>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</si>
  <si>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</si>
  <si>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</si>
  <si>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</si>
  <si>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</si>
  <si>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</si>
  <si>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</si>
  <si>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</si>
  <si>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</si>
  <si>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</si>
  <si>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</si>
  <si>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</si>
  <si>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</si>
  <si>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</si>
  <si>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</si>
  <si>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</si>
  <si>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</si>
  <si>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</si>
  <si>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</si>
  <si>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</si>
  <si>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</si>
  <si>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</si>
  <si>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</si>
  <si>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</si>
  <si>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</si>
  <si>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</si>
  <si>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</si>
  <si>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</si>
  <si>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</si>
  <si>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</si>
  <si>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</si>
  <si>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</si>
  <si>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</si>
  <si>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</si>
  <si>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</si>
  <si>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</si>
  <si>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</si>
  <si>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</si>
  <si>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</si>
  <si>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</si>
  <si>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</si>
  <si>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</si>
  <si>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</si>
  <si>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</si>
  <si>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</si>
  <si>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</si>
  <si>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</si>
  <si>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</si>
  <si>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</si>
  <si>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</si>
  <si>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</si>
  <si>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</si>
  <si>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</si>
  <si>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</si>
  <si>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</si>
  <si>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</si>
  <si>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</si>
  <si>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</si>
  <si>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</si>
  <si>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</si>
  <si>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</si>
  <si>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</si>
  <si>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</si>
  <si>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</si>
  <si>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</si>
  <si>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</si>
  <si>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</si>
  <si>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</si>
  <si>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</si>
  <si>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</si>
  <si>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</si>
  <si>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</si>
  <si>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</si>
  <si>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</si>
  <si>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</si>
  <si>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</si>
  <si>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</si>
  <si>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</si>
  <si>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</si>
  <si>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</si>
  <si>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</si>
  <si>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</si>
  <si>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</si>
  <si>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</si>
  <si>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</si>
  <si>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</si>
  <si>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</si>
  <si>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</si>
  <si>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</si>
  <si>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</si>
  <si>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</si>
  <si>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</si>
  <si>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</si>
  <si>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</si>
  <si>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</si>
  <si>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</si>
  <si>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</si>
  <si>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</si>
  <si>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</si>
  <si>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</si>
  <si>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</si>
  <si>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</si>
  <si>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</si>
  <si>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</si>
  <si>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</si>
  <si>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</si>
  <si>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</si>
  <si>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</si>
  <si>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</si>
  <si>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</si>
  <si>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</si>
  <si>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</si>
  <si>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</si>
  <si>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</si>
  <si>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</si>
  <si>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</si>
  <si>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</si>
  <si>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</si>
  <si>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</si>
  <si>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</si>
  <si>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</si>
  <si>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</si>
  <si>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</si>
  <si>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</si>
  <si>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</si>
  <si>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</si>
  <si>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</si>
  <si>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</si>
  <si>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</si>
  <si>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</si>
  <si>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</si>
  <si>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</si>
  <si>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</si>
  <si>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</si>
  <si>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</si>
  <si>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</si>
  <si>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</si>
  <si>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</si>
  <si>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</si>
  <si>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</si>
  <si>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</si>
  <si>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</si>
  <si>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</si>
  <si>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</si>
  <si>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</si>
  <si>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</si>
  <si>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</si>
  <si>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</si>
  <si>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</si>
  <si>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</si>
  <si>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</si>
  <si>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</si>
  <si>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</si>
  <si>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</si>
  <si>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</si>
  <si>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</si>
  <si>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</si>
  <si>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</si>
  <si>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</si>
  <si>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</si>
  <si>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</si>
  <si>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</si>
  <si>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</si>
  <si>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</si>
  <si>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</si>
  <si>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</si>
  <si>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</si>
  <si>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</si>
  <si>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</si>
  <si>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</si>
  <si>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</si>
  <si>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</si>
  <si>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</si>
  <si>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</si>
  <si>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</si>
  <si>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</si>
  <si>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</si>
  <si>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</si>
  <si>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</si>
  <si>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</si>
  <si>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</si>
  <si>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</si>
  <si>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</si>
  <si>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</si>
  <si>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</si>
  <si>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</si>
  <si>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</si>
  <si>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</si>
  <si>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</si>
  <si>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</si>
  <si>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</si>
  <si>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</si>
  <si>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</si>
  <si>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</si>
  <si>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</si>
  <si>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</si>
  <si>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</si>
  <si>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</si>
  <si>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</si>
  <si>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</si>
  <si>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</si>
  <si>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</si>
  <si>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</si>
  <si>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</si>
  <si>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</si>
  <si>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</si>
  <si>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</si>
  <si>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</si>
  <si>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</si>
  <si>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</si>
  <si>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</si>
  <si>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</si>
  <si>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</si>
  <si>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</si>
  <si>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</si>
  <si>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</si>
  <si>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</si>
  <si>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</si>
  <si>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</si>
  <si>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</si>
  <si>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</si>
  <si>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</si>
  <si>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</si>
  <si>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</si>
  <si>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</si>
  <si>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</si>
  <si>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</si>
  <si>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</si>
  <si>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</si>
  <si>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</si>
  <si>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</si>
  <si>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</si>
  <si>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</si>
  <si>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</si>
  <si>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</si>
  <si>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</si>
  <si>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</si>
  <si>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</si>
  <si>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</si>
  <si>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</si>
  <si>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</si>
  <si>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</si>
  <si>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</si>
  <si>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</si>
  <si>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</si>
  <si>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</si>
  <si>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</si>
  <si>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</si>
  <si>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</si>
  <si>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</si>
  <si>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</si>
  <si>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</si>
  <si>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</si>
  <si>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</si>
  <si>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</si>
  <si>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</si>
  <si>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</si>
  <si>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</si>
  <si>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</si>
  <si>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</si>
  <si>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</si>
  <si>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</si>
  <si>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</si>
  <si>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</si>
  <si>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</si>
  <si>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</si>
  <si>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</si>
  <si>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</si>
  <si>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</si>
  <si>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</si>
  <si>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</si>
  <si>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</si>
  <si>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</si>
  <si>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</si>
  <si>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</si>
  <si>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</si>
  <si>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</si>
  <si>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</si>
  <si>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</si>
  <si>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</si>
  <si>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</si>
  <si>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</si>
  <si>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</si>
  <si>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</si>
  <si>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</si>
  <si>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</si>
  <si>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</si>
  <si>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</si>
  <si>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</si>
  <si>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</si>
  <si>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</si>
  <si>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</si>
  <si>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</si>
  <si>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</si>
  <si>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</si>
  <si>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</si>
  <si>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</si>
  <si>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</si>
  <si>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</si>
  <si>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</si>
  <si>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</si>
  <si>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</si>
  <si>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</si>
  <si>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</si>
  <si>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</si>
  <si>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</si>
  <si>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</si>
  <si>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</si>
  <si>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</si>
  <si>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</si>
  <si>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</si>
  <si>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</si>
  <si>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</si>
  <si>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</si>
  <si>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</si>
  <si>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</si>
  <si>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</si>
  <si>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</si>
  <si>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</si>
  <si>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</si>
  <si>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</si>
  <si>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</si>
  <si>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</si>
  <si>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</si>
  <si>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</si>
  <si>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</si>
  <si>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</si>
  <si>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</si>
  <si>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</si>
  <si>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</si>
  <si>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</si>
  <si>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</si>
  <si>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</si>
  <si>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</si>
  <si>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</si>
  <si>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</si>
  <si>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</si>
  <si>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</si>
  <si>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</si>
  <si>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</si>
  <si>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</si>
  <si>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</si>
  <si>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</si>
  <si>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</si>
  <si>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</si>
  <si>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</si>
  <si>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</si>
  <si>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</si>
  <si>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</si>
  <si>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</si>
  <si>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</si>
  <si>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</si>
  <si>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</si>
  <si>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</si>
  <si>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</si>
  <si>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</si>
  <si>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</si>
  <si>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</si>
  <si>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</si>
  <si>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</si>
  <si>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</si>
  <si>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</si>
  <si>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</si>
  <si>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</si>
  <si>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</si>
  <si>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</si>
  <si>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</si>
  <si>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</si>
  <si>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</si>
  <si>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</si>
  <si>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</si>
  <si>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</si>
  <si>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</si>
  <si>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</si>
  <si>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</si>
  <si>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</si>
  <si>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</si>
  <si>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</si>
  <si>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</si>
  <si>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</si>
  <si>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</si>
  <si>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</si>
  <si>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</si>
  <si>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</si>
  <si>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</si>
  <si>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</si>
  <si>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</si>
  <si>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</si>
  <si>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</si>
  <si>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</si>
  <si>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</si>
  <si>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</si>
  <si>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</si>
  <si>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</si>
  <si>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</si>
  <si>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</si>
  <si>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</si>
  <si>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</si>
  <si>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</si>
  <si>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</si>
  <si>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</si>
  <si>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</si>
  <si>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</si>
  <si>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</si>
  <si>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</si>
  <si>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</si>
  <si>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</si>
  <si>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</si>
  <si>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</si>
  <si>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</si>
  <si>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</si>
  <si>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</si>
  <si>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</si>
  <si>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</si>
  <si>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</si>
  <si>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</si>
  <si>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</si>
  <si>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</si>
  <si>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</si>
  <si>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</si>
  <si>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</si>
  <si>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</si>
  <si>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</si>
  <si>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</si>
  <si>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</si>
  <si>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</si>
  <si>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</si>
  <si>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</si>
  <si>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</si>
  <si>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</si>
  <si>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</si>
  <si>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</si>
  <si>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</si>
  <si>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</si>
  <si>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</si>
  <si>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</si>
  <si>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</si>
  <si>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</si>
  <si>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</si>
  <si>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</si>
  <si>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</si>
  <si>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</si>
  <si>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</si>
  <si>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</si>
  <si>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</si>
  <si>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</si>
  <si>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</si>
  <si>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</si>
  <si>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</si>
  <si>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</si>
  <si>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</si>
  <si>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</si>
  <si>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</si>
  <si>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</si>
  <si>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</si>
  <si>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</si>
  <si>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</si>
  <si>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</si>
  <si>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</si>
  <si>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</si>
  <si>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</si>
  <si>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</si>
  <si>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</si>
  <si>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</si>
  <si>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</si>
  <si>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</si>
  <si>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</si>
  <si>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</si>
  <si>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</si>
  <si>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</si>
  <si>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</si>
  <si>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</si>
  <si>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</si>
  <si>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</si>
  <si>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</si>
  <si>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</si>
  <si>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</si>
  <si>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</si>
  <si>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</si>
  <si>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</si>
  <si>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</si>
  <si>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</si>
  <si>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</si>
  <si>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</si>
  <si>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</si>
  <si>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</si>
  <si>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</si>
  <si>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</si>
  <si>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</si>
  <si>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</si>
  <si>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</si>
  <si>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</si>
  <si>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</si>
  <si>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</si>
  <si>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</si>
  <si>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</si>
  <si>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</si>
  <si>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</si>
  <si>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</si>
  <si>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</si>
  <si>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</si>
  <si>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</si>
  <si>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</si>
  <si>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</si>
  <si>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</si>
  <si>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</si>
  <si>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</si>
  <si>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</si>
  <si>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</si>
  <si>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</si>
  <si>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</si>
  <si>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</si>
  <si>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</si>
  <si>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</si>
  <si>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</si>
  <si>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</si>
  <si>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</si>
  <si>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</si>
  <si>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</si>
  <si>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</si>
  <si>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</si>
  <si>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</si>
  <si>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</si>
  <si>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</si>
  <si>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</si>
  <si>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</si>
  <si>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</si>
  <si>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</si>
  <si>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</si>
  <si>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</si>
  <si>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</si>
  <si>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</si>
  <si>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</si>
  <si>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</si>
  <si>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</si>
  <si>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</si>
  <si>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</si>
  <si>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</si>
  <si>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</si>
  <si>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</si>
  <si>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</si>
  <si>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</si>
  <si>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</si>
  <si>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</si>
  <si>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</si>
  <si>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</si>
  <si>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</si>
  <si>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</si>
  <si>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</si>
  <si>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</si>
  <si>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</si>
  <si>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</si>
  <si>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</si>
  <si>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</si>
  <si>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</si>
  <si>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</si>
  <si>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</si>
  <si>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</si>
  <si>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</si>
  <si>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</si>
  <si>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</si>
  <si>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</si>
  <si>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</si>
  <si>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</si>
  <si>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</si>
  <si>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</si>
  <si>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</si>
  <si>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</si>
  <si>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</si>
  <si>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</si>
  <si>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</si>
  <si>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</si>
  <si>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</si>
  <si>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</si>
  <si>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</si>
  <si>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</si>
  <si>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</si>
  <si>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</si>
  <si>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</si>
  <si>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</si>
  <si>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</si>
  <si>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</si>
  <si>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</si>
  <si>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</si>
  <si>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</si>
  <si>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</si>
  <si>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</si>
  <si>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</si>
  <si>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</si>
  <si>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</si>
  <si>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</si>
  <si>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</si>
  <si>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</si>
  <si>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</si>
  <si>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</si>
  <si>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</si>
  <si>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</si>
  <si>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</si>
  <si>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</si>
  <si>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</si>
  <si>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</si>
  <si>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</si>
  <si>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</si>
  <si>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</si>
  <si>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</si>
  <si>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</si>
  <si>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</si>
  <si>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</si>
  <si>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</si>
  <si>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</si>
  <si>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</si>
  <si>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</si>
  <si>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</si>
  <si>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</si>
  <si>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</si>
  <si>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</si>
  <si>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</si>
  <si>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</si>
  <si>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</si>
  <si>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</si>
  <si>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</si>
  <si>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</si>
  <si>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</si>
  <si>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</si>
  <si>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</si>
  <si>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</si>
  <si>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</si>
  <si>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</si>
  <si>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</si>
  <si>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</si>
  <si>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</si>
  <si>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</si>
  <si>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</si>
  <si>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</si>
  <si>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</si>
  <si>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</si>
  <si>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</si>
  <si>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</si>
  <si>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</si>
  <si>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</si>
  <si>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</si>
  <si>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</si>
  <si>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</si>
  <si>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</si>
  <si>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</si>
  <si>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</si>
  <si>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</si>
  <si>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</si>
  <si>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</si>
  <si>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</si>
  <si>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</si>
  <si>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</si>
  <si>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</si>
  <si>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</si>
  <si>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</si>
  <si>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</si>
  <si>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</si>
  <si>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</si>
  <si>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</si>
  <si>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</si>
  <si>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</si>
  <si>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</si>
  <si>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</si>
  <si>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</si>
  <si>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</si>
  <si>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</si>
  <si>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</si>
  <si>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</si>
  <si>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</si>
  <si>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</si>
  <si>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</si>
  <si>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</si>
  <si>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</si>
  <si>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</si>
  <si>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</si>
  <si>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</si>
  <si>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</si>
  <si>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</si>
  <si>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</si>
  <si>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</si>
  <si>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</si>
  <si>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</si>
  <si>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</si>
  <si>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</si>
  <si>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</si>
  <si>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</si>
  <si>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</si>
  <si>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</si>
  <si>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</si>
  <si>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</si>
  <si>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</si>
  <si>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</si>
  <si>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</si>
  <si>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</si>
  <si>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</si>
  <si>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</si>
  <si>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</si>
  <si>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</si>
  <si>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</si>
  <si>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</si>
  <si>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</si>
  <si>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</si>
  <si>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</si>
  <si>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</si>
  <si>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</si>
  <si>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</si>
  <si>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</si>
  <si>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</si>
  <si>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</si>
  <si>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</si>
  <si>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</si>
  <si>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</si>
  <si>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</si>
  <si>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</si>
  <si>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</si>
  <si>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</si>
  <si>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</si>
  <si>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</si>
  <si>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</si>
  <si>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</si>
  <si>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</si>
  <si>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</si>
  <si>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</si>
  <si>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</si>
  <si>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</si>
  <si>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</si>
  <si>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</si>
  <si>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</si>
  <si>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</si>
  <si>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</si>
  <si>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</si>
  <si>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</si>
  <si>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</si>
  <si>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</si>
  <si>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</si>
  <si>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</si>
  <si>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</si>
  <si>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</si>
  <si>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</si>
  <si>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</si>
  <si>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</si>
  <si>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</si>
  <si>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</si>
  <si>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</si>
  <si>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</si>
  <si>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</si>
  <si>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</si>
  <si>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</si>
  <si>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</si>
  <si>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</si>
  <si>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</si>
  <si>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</si>
  <si>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</si>
  <si>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</si>
  <si>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</si>
  <si>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</si>
  <si>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</si>
  <si>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</si>
  <si>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</si>
  <si>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</si>
  <si>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</si>
  <si>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</si>
  <si>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</si>
  <si>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</si>
  <si>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</si>
  <si>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</si>
  <si>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</si>
  <si>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</si>
  <si>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</si>
  <si>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</si>
  <si>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</si>
  <si>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</si>
  <si>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</si>
  <si>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</si>
  <si>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</si>
  <si>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</si>
  <si>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</si>
  <si>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</si>
  <si>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</si>
  <si>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</si>
  <si>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</si>
  <si>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</si>
  <si>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</si>
  <si>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</si>
  <si>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</si>
  <si>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</si>
  <si>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</si>
  <si>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</si>
  <si>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</si>
  <si>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</si>
  <si>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</si>
  <si>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</si>
  <si>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</si>
  <si>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</si>
  <si>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</si>
  <si>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</si>
  <si>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</si>
  <si>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</si>
  <si>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</si>
  <si>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</si>
  <si>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</si>
  <si>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</si>
  <si>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</si>
  <si>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</si>
  <si>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</si>
  <si>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</si>
  <si>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</si>
  <si>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</si>
  <si>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</si>
  <si>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</si>
  <si>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</si>
  <si>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</si>
  <si>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</si>
  <si>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</si>
  <si>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</si>
  <si>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</si>
  <si>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</si>
  <si>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</si>
  <si>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</si>
  <si>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</si>
  <si>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</si>
  <si>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</si>
  <si>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</si>
  <si>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</si>
  <si>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</si>
  <si>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</si>
  <si>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</si>
  <si>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</si>
  <si>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</si>
  <si>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</si>
  <si>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</si>
  <si>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</si>
  <si>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</si>
  <si>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</si>
  <si>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</si>
  <si>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</si>
  <si>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</si>
  <si>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</si>
  <si>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</si>
  <si>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</si>
  <si>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</si>
  <si>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</si>
  <si>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</si>
  <si>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</si>
  <si>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</si>
  <si>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</si>
  <si>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</si>
  <si>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</si>
  <si>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</si>
  <si>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</si>
  <si>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</si>
  <si>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</si>
  <si>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</si>
  <si>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</si>
  <si>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</si>
  <si>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</si>
  <si>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</si>
  <si>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</si>
  <si>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</si>
  <si>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</si>
  <si>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</si>
  <si>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</si>
  <si>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</si>
  <si>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</si>
  <si>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</si>
  <si>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</si>
  <si>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</si>
  <si>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</si>
  <si>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</si>
  <si>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</si>
  <si>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</si>
  <si>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</si>
  <si>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</si>
  <si>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</si>
  <si>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</si>
  <si>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</si>
  <si>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</si>
  <si>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</si>
  <si>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</si>
  <si>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</si>
  <si>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</si>
  <si>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</si>
  <si>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</si>
  <si>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</si>
  <si>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</si>
  <si>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</si>
  <si>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</si>
  <si>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</si>
  <si>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</si>
  <si>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</si>
  <si>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</si>
  <si>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</si>
  <si>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</si>
  <si>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</si>
  <si>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</si>
  <si>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</si>
  <si>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</si>
  <si>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</si>
  <si>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</si>
  <si>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</si>
  <si>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</si>
  <si>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</si>
  <si>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</si>
  <si>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</si>
  <si>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</si>
  <si>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</si>
  <si>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</si>
  <si>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</si>
  <si>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</si>
  <si>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</si>
  <si>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</si>
  <si>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</si>
  <si>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</si>
  <si>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</si>
  <si>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</si>
  <si>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</si>
  <si>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</si>
  <si>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</si>
  <si>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</si>
  <si>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</si>
  <si>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</si>
  <si>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</si>
  <si>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</si>
  <si>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</si>
  <si>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</si>
  <si>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</si>
  <si>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</si>
  <si>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</si>
  <si>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</si>
  <si>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</si>
  <si>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</si>
  <si>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</si>
  <si>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</si>
  <si>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</si>
  <si>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</si>
  <si>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</si>
  <si>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</si>
  <si>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</si>
  <si>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</si>
  <si>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</si>
  <si>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</si>
  <si>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</si>
  <si>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</si>
  <si>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</si>
  <si>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</si>
  <si>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</si>
  <si>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</si>
  <si>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</si>
  <si>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</si>
  <si>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</si>
  <si>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</si>
  <si>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</si>
  <si>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</si>
  <si>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</si>
  <si>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</si>
  <si>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</si>
  <si>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</si>
  <si>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</si>
  <si>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</si>
  <si>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</si>
  <si>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</si>
  <si>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</si>
  <si>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</si>
  <si>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</si>
  <si>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</si>
  <si>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</si>
  <si>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</si>
  <si>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</si>
  <si>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</si>
  <si>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</si>
  <si>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</si>
  <si>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</si>
  <si>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</si>
  <si>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</si>
  <si>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</si>
  <si>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</si>
  <si>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</si>
  <si>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</si>
  <si>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</si>
  <si>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</si>
  <si>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</si>
  <si>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</si>
  <si>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</si>
  <si>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</si>
  <si>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</si>
  <si>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</si>
  <si>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</si>
  <si>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</si>
  <si>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</si>
  <si>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</si>
  <si>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</si>
  <si>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</si>
  <si>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</si>
  <si>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</si>
  <si>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</si>
  <si>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</si>
  <si>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</si>
  <si>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</si>
  <si>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</si>
  <si>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</si>
  <si>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</si>
  <si>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</si>
  <si>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</si>
  <si>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</si>
  <si>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</si>
  <si>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</si>
  <si>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</si>
  <si>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</si>
  <si>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</si>
  <si>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</si>
  <si>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</si>
  <si>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</si>
  <si>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</si>
  <si>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</si>
  <si>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</si>
  <si>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</si>
  <si>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</si>
  <si>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</si>
  <si>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</si>
  <si>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</si>
  <si>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</si>
  <si>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</si>
  <si>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</si>
  <si>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</si>
  <si>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</si>
  <si>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</si>
  <si>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</si>
  <si>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</si>
  <si>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</si>
  <si>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</si>
  <si>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</si>
  <si>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</si>
  <si>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</si>
  <si>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</si>
  <si>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</si>
  <si>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</si>
  <si>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</si>
  <si>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</si>
  <si>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</si>
  <si>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</si>
  <si>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</si>
  <si>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</si>
  <si>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</si>
  <si>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</si>
  <si>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</si>
  <si>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</si>
  <si>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</si>
  <si>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</si>
  <si>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</si>
  <si>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</si>
  <si>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</si>
  <si>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</si>
  <si>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</si>
  <si>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</si>
  <si>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</si>
  <si>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</si>
  <si>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</si>
  <si>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</si>
  <si>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</si>
  <si>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</si>
  <si>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</si>
  <si>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</si>
  <si>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</si>
  <si>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</si>
  <si>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</si>
  <si>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</si>
  <si>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</si>
  <si>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</si>
  <si>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</si>
  <si>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</si>
  <si>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</si>
  <si>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</si>
  <si>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</si>
  <si>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</si>
  <si>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</si>
  <si>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</si>
  <si>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</si>
  <si>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</si>
  <si>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</si>
  <si>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</si>
  <si>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</si>
  <si>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</si>
  <si>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</si>
  <si>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</si>
  <si>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</si>
  <si>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</si>
  <si>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</si>
  <si>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</si>
  <si>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</si>
  <si>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</si>
  <si>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</si>
  <si>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</si>
  <si>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</si>
  <si>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</si>
  <si>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</si>
  <si>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</si>
  <si>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</si>
  <si>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</si>
  <si>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</si>
  <si>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</si>
  <si>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</si>
  <si>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</si>
  <si>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</si>
  <si>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</si>
  <si>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</si>
  <si>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</si>
  <si>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</si>
  <si>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</si>
  <si>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</si>
  <si>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</si>
  <si>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</si>
  <si>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</si>
  <si>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</si>
  <si>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</si>
  <si>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</si>
  <si>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</si>
  <si>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</si>
  <si>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</si>
  <si>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</si>
  <si>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</si>
  <si>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</si>
  <si>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</si>
  <si>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</si>
  <si>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</si>
  <si>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</si>
  <si>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</si>
  <si>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</si>
  <si>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</si>
  <si>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</si>
  <si>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</si>
  <si>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</si>
  <si>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</si>
  <si>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</si>
  <si>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</si>
  <si>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</si>
  <si>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</si>
  <si>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</si>
  <si>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</si>
  <si>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</si>
  <si>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</si>
  <si>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</si>
  <si>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</si>
  <si>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</si>
  <si>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</si>
  <si>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</si>
  <si>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</si>
  <si>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</si>
  <si>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</si>
  <si>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</si>
  <si>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</si>
  <si>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</si>
  <si>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</si>
  <si>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</si>
  <si>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</si>
  <si>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</si>
  <si>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</si>
  <si>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</si>
  <si>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</si>
  <si>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</si>
  <si>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</si>
  <si>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</si>
  <si>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</si>
  <si>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</si>
  <si>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</si>
  <si>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</si>
  <si>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</si>
  <si>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</si>
  <si>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</si>
  <si>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</si>
  <si>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</si>
  <si>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</si>
  <si>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</si>
  <si>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</si>
  <si>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</si>
  <si>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</si>
  <si>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</si>
  <si>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</si>
  <si>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</si>
  <si>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</si>
  <si>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</si>
  <si>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</si>
  <si>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</si>
  <si>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</si>
  <si>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</si>
  <si>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</si>
  <si>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</si>
  <si>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</si>
  <si>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</si>
  <si>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</si>
  <si>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</si>
  <si>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</si>
  <si>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</si>
  <si>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</si>
  <si>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</si>
  <si>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</si>
  <si>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</si>
  <si>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</si>
  <si>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</si>
  <si>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</si>
  <si>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</si>
  <si>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</si>
  <si>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</si>
  <si>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</si>
  <si>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</si>
  <si>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</si>
  <si>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</si>
  <si>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</si>
  <si>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</si>
  <si>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</si>
  <si>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</si>
  <si>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</si>
  <si>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</si>
  <si>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</si>
  <si>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</si>
  <si>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</si>
  <si>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</si>
  <si>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</si>
  <si>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</si>
  <si>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</si>
  <si>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</si>
  <si>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</si>
  <si>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</si>
  <si>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</si>
  <si>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</si>
  <si>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</si>
  <si>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</si>
  <si>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</si>
  <si>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</si>
  <si>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</si>
  <si>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</si>
  <si>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</si>
  <si>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</si>
  <si>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</si>
  <si>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</si>
  <si>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</si>
  <si>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</si>
  <si>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</si>
  <si>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</si>
  <si>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</si>
  <si>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</si>
  <si>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</si>
  <si>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</si>
  <si>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</si>
  <si>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</si>
  <si>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</si>
  <si>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</si>
  <si>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</si>
  <si>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</si>
  <si>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</si>
  <si>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</si>
  <si>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</si>
  <si>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</si>
  <si>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</si>
  <si>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</si>
  <si>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</si>
  <si>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</si>
  <si>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</si>
  <si>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</si>
  <si>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</si>
  <si>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</si>
  <si>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</si>
  <si>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</si>
  <si>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</si>
  <si>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</si>
  <si>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</si>
  <si>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</si>
  <si>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</si>
  <si>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</si>
  <si>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</si>
  <si>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</si>
  <si>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</si>
  <si>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</si>
  <si>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</si>
  <si>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</si>
  <si>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</si>
  <si>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</si>
  <si>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</si>
  <si>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</si>
  <si>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</si>
  <si>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</si>
  <si>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</si>
  <si>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</si>
  <si>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</si>
  <si>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</si>
  <si>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</si>
  <si>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</si>
  <si>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</si>
  <si>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</si>
  <si>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</si>
  <si>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</si>
  <si>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</si>
  <si>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</si>
  <si>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</si>
  <si>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</si>
  <si>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</si>
  <si>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</si>
  <si>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</si>
  <si>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</si>
  <si>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</si>
  <si>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</si>
  <si>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</si>
  <si>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</si>
  <si>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</si>
  <si>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</si>
  <si>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</si>
  <si>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</si>
  <si>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</si>
  <si>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</si>
  <si>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</si>
  <si>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</si>
  <si>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</si>
  <si>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</si>
  <si>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</si>
  <si>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</si>
  <si>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</si>
  <si>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</si>
  <si>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</si>
  <si>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</si>
  <si>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</si>
  <si>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</si>
  <si>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</si>
  <si>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</si>
  <si>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</si>
  <si>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</si>
  <si>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</si>
  <si>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</si>
  <si>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</si>
  <si>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</si>
  <si>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</si>
  <si>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</si>
  <si>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</si>
  <si>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</si>
  <si>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</si>
  <si>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</si>
  <si>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</si>
  <si>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</si>
  <si>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</si>
  <si>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</si>
  <si>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</si>
  <si>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</si>
  <si>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</si>
  <si>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</si>
  <si>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</si>
  <si>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</si>
  <si>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</si>
  <si>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</si>
  <si>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</si>
  <si>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</si>
  <si>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</si>
  <si>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</si>
  <si>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</si>
  <si>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</si>
  <si>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</si>
  <si>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</si>
  <si>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</si>
  <si>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</si>
  <si>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</si>
  <si>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</si>
  <si>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</si>
  <si>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</si>
  <si>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</si>
  <si>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</si>
  <si>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</si>
  <si>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</si>
  <si>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</si>
  <si>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</si>
  <si>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</si>
  <si>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</si>
  <si>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</si>
  <si>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</si>
  <si>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</si>
  <si>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</si>
  <si>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</si>
  <si>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</si>
  <si>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</si>
  <si>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</si>
  <si>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</si>
  <si>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</si>
  <si>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</si>
  <si>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</si>
  <si>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</si>
  <si>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</si>
  <si>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</si>
  <si>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</si>
  <si>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</si>
  <si>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</si>
  <si>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</si>
  <si>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</si>
  <si>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</si>
  <si>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</si>
  <si>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</si>
  <si>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</si>
  <si>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</si>
  <si>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</si>
  <si>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</si>
  <si>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</si>
  <si>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</si>
  <si>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</si>
  <si>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</si>
  <si>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</si>
  <si>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</si>
  <si>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</si>
  <si>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</si>
  <si>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</si>
  <si>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</si>
  <si>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</si>
  <si>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</si>
  <si>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</si>
  <si>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</si>
  <si>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</si>
  <si>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</si>
  <si>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</si>
  <si>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</si>
  <si>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</si>
  <si>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</si>
  <si>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</si>
  <si>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</si>
  <si>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</si>
  <si>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</si>
  <si>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</si>
  <si>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</si>
  <si>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</si>
  <si>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</si>
  <si>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</si>
  <si>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</si>
  <si>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</si>
  <si>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</si>
  <si>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</si>
  <si>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</si>
  <si>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</si>
  <si>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</si>
  <si>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</si>
  <si>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</si>
  <si>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</si>
  <si>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</si>
  <si>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</si>
  <si>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</si>
  <si>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</si>
  <si>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</si>
  <si>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</si>
  <si>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</si>
  <si>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</si>
  <si>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</si>
  <si>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</si>
  <si>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</si>
  <si>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</si>
  <si>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</si>
  <si>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</si>
  <si>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</si>
  <si>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</si>
  <si>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</si>
  <si>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</si>
  <si>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</si>
  <si>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</si>
  <si>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</si>
  <si>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</si>
  <si>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</si>
  <si>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</si>
  <si>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</si>
  <si>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</si>
  <si>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</si>
  <si>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</si>
  <si>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</si>
  <si>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</si>
  <si>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</si>
  <si>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</si>
  <si>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</si>
  <si>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</si>
  <si>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</si>
  <si>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</si>
  <si>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</si>
  <si>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</si>
  <si>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</si>
  <si>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</si>
  <si>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</si>
  <si>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</si>
  <si>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</si>
  <si>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</si>
  <si>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</si>
  <si>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</si>
  <si>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</si>
  <si>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</si>
  <si>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</si>
  <si>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</si>
  <si>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</si>
  <si>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</si>
  <si>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</si>
  <si>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</si>
  <si>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</si>
  <si>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</si>
  <si>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</si>
  <si>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</si>
  <si>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</si>
  <si>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</si>
  <si>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</si>
  <si>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</si>
  <si>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</si>
  <si>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</si>
  <si>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</si>
  <si>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</si>
  <si>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</si>
  <si>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</si>
  <si>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</si>
  <si>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</si>
  <si>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</si>
  <si>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</si>
  <si>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</si>
  <si>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</si>
  <si>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</si>
  <si>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</si>
  <si>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</si>
  <si>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</si>
  <si>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</si>
  <si>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</si>
  <si>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</si>
  <si>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</si>
  <si>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</si>
  <si>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</si>
  <si>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</si>
  <si>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</si>
  <si>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</si>
  <si>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</si>
  <si>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</si>
  <si>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</si>
  <si>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</si>
  <si>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</si>
  <si>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</si>
  <si>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</si>
  <si>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</si>
  <si>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</si>
  <si>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</si>
  <si>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</si>
  <si>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</si>
  <si>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</si>
  <si>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</si>
  <si>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</si>
  <si>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</si>
  <si>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</si>
  <si>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</si>
  <si>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</si>
  <si>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</si>
  <si>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</si>
  <si>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</si>
  <si>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</si>
  <si>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</si>
  <si>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</si>
  <si>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</si>
  <si>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</si>
  <si>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</si>
  <si>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</si>
  <si>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</si>
  <si>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</si>
  <si>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</si>
  <si>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</si>
  <si>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</si>
  <si>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</si>
  <si>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</si>
  <si>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</si>
  <si>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</si>
  <si>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</si>
  <si>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</si>
  <si>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</si>
  <si>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</si>
  <si>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</si>
  <si>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</si>
  <si>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</si>
  <si>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</si>
  <si>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</si>
  <si>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</si>
  <si>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</si>
  <si>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</si>
  <si>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</si>
  <si>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</si>
  <si>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</si>
  <si>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</si>
  <si>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</si>
  <si>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</si>
  <si>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</si>
  <si>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</si>
  <si>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</si>
  <si>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</si>
  <si>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</si>
  <si>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</si>
  <si>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</si>
  <si>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</si>
  <si>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</si>
  <si>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</si>
  <si>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</si>
  <si>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</si>
  <si>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</si>
  <si>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</si>
  <si>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</si>
  <si>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</si>
  <si>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</si>
  <si>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</si>
  <si>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</si>
  <si>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</si>
  <si>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</si>
  <si>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</si>
  <si>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</si>
  <si>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</si>
  <si>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</si>
  <si>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</si>
  <si>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</si>
  <si>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</si>
  <si>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</si>
  <si>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</si>
  <si>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</si>
  <si>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</si>
  <si>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</si>
  <si>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</si>
  <si>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</si>
  <si>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</si>
  <si>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</si>
  <si>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</si>
  <si>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</si>
  <si>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</si>
  <si>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</si>
  <si>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</si>
  <si>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</si>
  <si>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</si>
  <si>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</si>
  <si>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</si>
  <si>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</si>
  <si>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</si>
  <si>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</si>
  <si>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</si>
  <si>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</si>
  <si>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</si>
  <si>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</si>
  <si>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</si>
  <si>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</si>
  <si>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</si>
  <si>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</si>
  <si>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</si>
  <si>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</si>
  <si>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</si>
  <si>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</si>
  <si>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</si>
  <si>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</si>
  <si>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</si>
  <si>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</si>
  <si>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</si>
  <si>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</si>
  <si>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</si>
  <si>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</si>
  <si>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</si>
  <si>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</si>
  <si>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</si>
  <si>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</si>
  <si>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</si>
  <si>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</si>
  <si>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</si>
  <si>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</si>
  <si>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</si>
  <si>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</si>
  <si>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</si>
  <si>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</si>
  <si>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</si>
  <si>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</si>
  <si>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</si>
  <si>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</si>
  <si>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</si>
  <si>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</si>
  <si>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</si>
  <si>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</si>
  <si>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</si>
  <si>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</si>
  <si>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</si>
  <si>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</si>
  <si>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</si>
  <si>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</si>
  <si>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</si>
  <si>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</si>
  <si>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</si>
  <si>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</si>
  <si>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</si>
  <si>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</si>
  <si>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</si>
  <si>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</si>
  <si>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</si>
  <si>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</si>
  <si>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</si>
  <si>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</si>
  <si>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</si>
  <si>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</si>
  <si>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</si>
  <si>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</si>
  <si>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</si>
  <si>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</si>
  <si>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</si>
  <si>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</si>
  <si>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</si>
  <si>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</si>
  <si>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</si>
  <si>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</si>
  <si>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</si>
  <si>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</si>
  <si>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</si>
  <si>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</si>
  <si>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</si>
  <si>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</si>
  <si>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</si>
  <si>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</si>
  <si>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</si>
  <si>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</si>
  <si>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</si>
  <si>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</si>
  <si>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</si>
  <si>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</si>
  <si>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</si>
  <si>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</si>
  <si>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</si>
  <si>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</si>
  <si>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</si>
  <si>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</si>
  <si>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</si>
  <si>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</si>
  <si>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</si>
  <si>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</si>
  <si>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</si>
  <si>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</si>
  <si>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</si>
  <si>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</si>
  <si>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</si>
  <si>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</si>
  <si>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</si>
  <si>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</si>
  <si>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</si>
  <si>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</si>
  <si>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</si>
  <si>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</si>
  <si>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</si>
  <si>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</si>
  <si>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</si>
  <si>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</si>
  <si>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</si>
  <si>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</si>
  <si>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</si>
  <si>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</si>
  <si>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</si>
  <si>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</si>
  <si>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</si>
  <si>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</si>
  <si>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</si>
  <si>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</si>
  <si>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</si>
  <si>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</si>
  <si>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</si>
  <si>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</si>
  <si>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</si>
  <si>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</si>
  <si>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</si>
  <si>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</si>
  <si>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</si>
  <si>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</si>
  <si>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</si>
  <si>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</si>
  <si>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</si>
  <si>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</si>
  <si>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</si>
  <si>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</si>
  <si>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</si>
  <si>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</si>
  <si>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</si>
  <si>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</si>
  <si>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</si>
  <si>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</si>
  <si>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</si>
  <si>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</si>
  <si>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</si>
  <si>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</si>
  <si>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</si>
  <si>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</si>
  <si>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</si>
  <si>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</si>
  <si>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</si>
  <si>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</si>
  <si>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</si>
  <si>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</si>
  <si>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</si>
  <si>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</si>
  <si>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</si>
  <si>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</si>
  <si>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</si>
  <si>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</si>
  <si>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</si>
  <si>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</si>
  <si>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</si>
  <si>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</si>
  <si>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</si>
  <si>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</si>
  <si>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</si>
  <si>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</si>
  <si>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</si>
  <si>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</si>
  <si>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</si>
  <si>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</si>
  <si>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</si>
  <si>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</si>
  <si>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</si>
  <si>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</si>
  <si>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</si>
  <si>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</si>
  <si>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</si>
  <si>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</si>
  <si>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</si>
  <si>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</si>
  <si>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</si>
  <si>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</si>
  <si>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</si>
  <si>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</si>
  <si>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</si>
  <si>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</si>
  <si>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</si>
  <si>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</si>
  <si>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</si>
  <si>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</si>
  <si>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</si>
  <si>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</si>
  <si>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</si>
  <si>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</si>
  <si>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</si>
  <si>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</si>
  <si>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</si>
  <si>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</si>
  <si>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</si>
  <si>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</si>
  <si>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</si>
  <si>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</si>
  <si>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</si>
  <si>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</si>
  <si>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</si>
  <si>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</si>
  <si>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</si>
  <si>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</si>
  <si>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</si>
  <si>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</si>
  <si>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</si>
  <si>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</si>
  <si>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</si>
  <si>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</si>
  <si>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</si>
  <si>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</si>
  <si>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</si>
  <si>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</si>
  <si>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</si>
  <si>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</si>
  <si>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</si>
  <si>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</si>
  <si>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</si>
  <si>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</si>
  <si>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</si>
  <si>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</si>
  <si>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</si>
  <si>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</si>
  <si>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</si>
  <si>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</si>
  <si>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</si>
  <si>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</si>
  <si>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</si>
  <si>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</si>
  <si>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</si>
  <si>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</si>
  <si>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</si>
  <si>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</si>
  <si>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</si>
  <si>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</si>
  <si>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</si>
  <si>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</si>
  <si>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</si>
  <si>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</si>
  <si>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</si>
  <si>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</si>
  <si>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</si>
  <si>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</si>
  <si>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</si>
  <si>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</si>
  <si>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</si>
  <si>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</si>
  <si>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</si>
  <si>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</si>
  <si>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</si>
  <si>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</si>
  <si>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</si>
  <si>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</si>
  <si>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</si>
  <si>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</si>
  <si>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</si>
  <si>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</si>
  <si>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</si>
  <si>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</si>
  <si>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</si>
  <si>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</si>
  <si>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</si>
  <si>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</si>
  <si>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</si>
  <si>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</si>
  <si>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</si>
  <si>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</si>
  <si>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</si>
  <si>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</si>
  <si>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</si>
  <si>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</si>
  <si>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</si>
  <si>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</si>
  <si>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</si>
  <si>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</si>
  <si>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</si>
  <si>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</si>
  <si>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</si>
  <si>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</si>
  <si>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</si>
  <si>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</si>
  <si>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</si>
  <si>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</si>
  <si>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</si>
  <si>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</si>
  <si>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</si>
  <si>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</si>
  <si>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</si>
  <si>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</si>
  <si>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</si>
  <si>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</si>
  <si>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</si>
  <si>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</si>
  <si>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</si>
  <si>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</si>
  <si>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</si>
  <si>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</si>
  <si>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</si>
  <si>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</si>
  <si>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</si>
  <si>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</si>
  <si>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</si>
  <si>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</si>
  <si>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</si>
  <si>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</si>
  <si>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</si>
  <si>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</si>
  <si>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</si>
  <si>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</si>
  <si>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</si>
  <si>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</si>
  <si>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</si>
  <si>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</si>
  <si>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</si>
  <si>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</si>
  <si>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</si>
  <si>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</si>
  <si>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</si>
  <si>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</si>
  <si>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</si>
  <si>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</si>
  <si>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</si>
  <si>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</si>
  <si>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</si>
  <si>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</si>
  <si>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</si>
  <si>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</si>
  <si>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</si>
  <si>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</si>
  <si>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</si>
  <si>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</si>
  <si>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</si>
  <si>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</si>
  <si>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</si>
  <si>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</si>
  <si>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</si>
  <si>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</si>
  <si>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</si>
  <si>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</si>
  <si>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</si>
  <si>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</si>
  <si>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</si>
  <si>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</si>
  <si>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</si>
  <si>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</si>
  <si>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</si>
  <si>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</si>
  <si>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</si>
  <si>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</si>
  <si>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</si>
  <si>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</si>
  <si>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</si>
  <si>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</si>
  <si>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</si>
  <si>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</si>
  <si>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</si>
  <si>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</si>
  <si>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</si>
  <si>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</si>
  <si>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</si>
  <si>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</si>
  <si>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</si>
  <si>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</si>
  <si>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</si>
  <si>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</si>
  <si>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</si>
  <si>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</si>
  <si>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</si>
  <si>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</si>
  <si>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</si>
  <si>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</si>
  <si>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</si>
  <si>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</si>
  <si>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</si>
  <si>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</si>
  <si>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</si>
  <si>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</si>
  <si>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</si>
  <si>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</si>
  <si>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</si>
  <si>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</si>
  <si>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</si>
  <si>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</si>
  <si>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</si>
  <si>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</si>
  <si>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</si>
  <si>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</si>
  <si>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</si>
  <si>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</si>
  <si>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</si>
  <si>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</si>
  <si>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</si>
  <si>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</si>
  <si>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</si>
  <si>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</si>
  <si>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</si>
  <si>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</si>
  <si>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</si>
  <si>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</si>
  <si>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</si>
  <si>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</si>
  <si>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</si>
  <si>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</si>
  <si>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</si>
  <si>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</si>
  <si>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</si>
  <si>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</si>
  <si>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</si>
  <si>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</si>
  <si>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</si>
  <si>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</si>
  <si>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</si>
  <si>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</si>
  <si>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</si>
  <si>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</si>
  <si>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</si>
  <si>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</si>
  <si>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</si>
  <si>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</si>
  <si>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</si>
  <si>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</si>
  <si>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</si>
  <si>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</si>
  <si>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</si>
  <si>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</si>
  <si>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</si>
  <si>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</si>
  <si>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</si>
  <si>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</si>
  <si>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</si>
  <si>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</si>
  <si>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</si>
  <si>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</si>
  <si>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</si>
  <si>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</si>
  <si>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</si>
  <si>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</si>
  <si>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</si>
  <si>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</si>
  <si>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</si>
  <si>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</si>
  <si>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</si>
  <si>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</si>
  <si>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</si>
  <si>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</si>
  <si>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</si>
  <si>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</si>
  <si>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</si>
  <si>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</si>
  <si>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</si>
  <si>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</si>
  <si>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</si>
  <si>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</si>
  <si>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</si>
  <si>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</si>
  <si>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</si>
  <si>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</si>
  <si>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</si>
  <si>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</si>
  <si>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</si>
  <si>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</si>
  <si>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</si>
  <si>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</si>
  <si>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</si>
  <si>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</si>
  <si>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</si>
  <si>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</si>
  <si>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</si>
  <si>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</si>
  <si>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</si>
  <si>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</si>
  <si>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</si>
  <si>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</si>
  <si>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</si>
  <si>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</si>
  <si>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</si>
  <si>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</si>
  <si>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</si>
  <si>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</si>
  <si>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</si>
  <si>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</si>
  <si>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</si>
  <si>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</si>
  <si>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</si>
  <si>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</si>
  <si>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</si>
  <si>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</si>
  <si>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</si>
  <si>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</si>
  <si>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</si>
  <si>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</si>
  <si>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</si>
  <si>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</si>
  <si>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</si>
  <si>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</si>
  <si>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</si>
  <si>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</si>
  <si>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</si>
  <si>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</si>
  <si>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</si>
  <si>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</si>
  <si>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</si>
  <si>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</si>
  <si>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</si>
  <si>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</si>
  <si>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</si>
  <si>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</si>
  <si>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</si>
  <si>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</si>
  <si>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</si>
  <si>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</si>
  <si>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</si>
  <si>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</si>
  <si>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</si>
  <si>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</si>
  <si>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</si>
  <si>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</si>
  <si>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</si>
  <si>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</si>
  <si>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</si>
  <si>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</si>
  <si>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</si>
  <si>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</si>
  <si>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</si>
  <si>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</si>
  <si>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</si>
  <si>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</si>
  <si>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</si>
  <si>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</si>
  <si>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</si>
  <si>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</si>
  <si>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</si>
  <si>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</si>
  <si>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</si>
  <si>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</si>
  <si>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</si>
  <si>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</si>
  <si>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</si>
  <si>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</si>
  <si>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</si>
  <si>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</si>
  <si>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</si>
  <si>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</si>
  <si>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</si>
  <si>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</si>
  <si>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</si>
  <si>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</si>
  <si>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</si>
  <si>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</si>
  <si>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</si>
  <si>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</si>
  <si>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</si>
  <si>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</si>
  <si>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</si>
  <si>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</si>
  <si>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</si>
  <si>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</si>
  <si>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</si>
  <si>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</si>
  <si>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</si>
  <si>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</si>
  <si>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</si>
  <si>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</si>
  <si>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</si>
  <si>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</si>
  <si>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</si>
  <si>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</si>
  <si>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</si>
  <si>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</si>
  <si>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</si>
  <si>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</si>
  <si>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</si>
  <si>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</si>
  <si>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</si>
  <si>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</si>
  <si>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</si>
  <si>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</si>
  <si>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</si>
  <si>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</si>
  <si>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</si>
  <si>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</si>
  <si>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</si>
  <si>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</si>
  <si>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</si>
  <si>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</si>
  <si>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</si>
  <si>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</si>
  <si>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</si>
  <si>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</si>
  <si>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</si>
  <si>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</si>
  <si>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</si>
  <si>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</si>
  <si>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</si>
  <si>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</si>
  <si>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</si>
  <si>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</si>
  <si>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</si>
  <si>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</si>
  <si>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</si>
  <si>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</si>
  <si>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</si>
  <si>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</si>
  <si>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</si>
  <si>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</si>
  <si>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</si>
  <si>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</si>
  <si>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</si>
  <si>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</si>
  <si>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</si>
  <si>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</si>
  <si>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</si>
  <si>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</si>
  <si>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</si>
  <si>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</si>
  <si>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</si>
  <si>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</si>
  <si>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</si>
  <si>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</si>
  <si>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</si>
  <si>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</si>
  <si>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</si>
  <si>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</si>
  <si>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</si>
  <si>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</si>
  <si>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</si>
  <si>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</si>
  <si>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</si>
  <si>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</si>
  <si>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</si>
  <si>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</si>
  <si>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</si>
  <si>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</si>
  <si>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</si>
  <si>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</si>
  <si>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</si>
  <si>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</si>
  <si>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</si>
  <si>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</si>
  <si>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</si>
  <si>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</si>
  <si>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</si>
  <si>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</si>
  <si>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</si>
  <si>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</si>
  <si>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</si>
  <si>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</si>
  <si>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</si>
  <si>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</si>
  <si>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</si>
  <si>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</si>
  <si>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</si>
  <si>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</si>
  <si>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</si>
  <si>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</si>
  <si>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</si>
  <si>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</si>
  <si>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</si>
  <si>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</si>
  <si>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</si>
  <si>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</si>
  <si>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</si>
  <si>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</si>
  <si>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</si>
  <si>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</si>
  <si>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</si>
  <si>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</si>
  <si>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</si>
  <si>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</si>
  <si>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</si>
  <si>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</si>
  <si>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</si>
  <si>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</si>
  <si>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</si>
  <si>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</si>
  <si>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</si>
  <si>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</si>
  <si>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</si>
  <si>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</si>
  <si>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</si>
  <si>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</si>
  <si>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</si>
  <si>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</si>
  <si>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</si>
  <si>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</si>
  <si>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</si>
  <si>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</si>
  <si>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</si>
  <si>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</si>
  <si>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</si>
  <si>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</si>
  <si>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</si>
  <si>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</si>
  <si>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</si>
  <si>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</si>
  <si>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</si>
  <si>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</si>
  <si>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</si>
  <si>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</si>
  <si>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</si>
  <si>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</si>
  <si>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</si>
  <si>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</si>
  <si>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</si>
  <si>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</si>
  <si>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</si>
  <si>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</si>
  <si>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</si>
  <si>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</si>
  <si>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</si>
  <si>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</si>
  <si>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</si>
  <si>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</si>
  <si>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</si>
  <si>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</si>
  <si>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</si>
  <si>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</si>
  <si>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</si>
  <si>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</si>
  <si>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</si>
  <si>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</si>
  <si>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</si>
  <si>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</si>
  <si>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</si>
  <si>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</si>
  <si>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</si>
  <si>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</si>
  <si>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</si>
  <si>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</si>
  <si>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</si>
  <si>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</si>
  <si>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</si>
  <si>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</si>
  <si>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</si>
  <si>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</si>
  <si>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</si>
  <si>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</si>
  <si>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</si>
  <si>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</si>
  <si>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</si>
  <si>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</si>
  <si>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</si>
  <si>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</si>
  <si>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</si>
  <si>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</si>
  <si>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</si>
  <si>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</si>
  <si>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</si>
  <si>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</si>
  <si>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</si>
  <si>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</si>
  <si>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</si>
  <si>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</si>
  <si>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</si>
  <si>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</si>
  <si>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</si>
  <si>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</si>
  <si>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</si>
  <si>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</si>
  <si>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</si>
  <si>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</si>
  <si>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</si>
  <si>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</si>
  <si>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</si>
  <si>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</si>
  <si>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</si>
  <si>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</si>
  <si>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</si>
  <si>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</si>
  <si>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</si>
  <si>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</si>
  <si>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</si>
  <si>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</si>
  <si>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</si>
  <si>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</si>
  <si>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</si>
  <si>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</si>
  <si>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</si>
  <si>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</si>
  <si>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</si>
  <si>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</si>
  <si>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</si>
  <si>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</si>
  <si>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</si>
  <si>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</si>
  <si>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</si>
  <si>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</si>
  <si>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</si>
  <si>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</si>
  <si>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</si>
  <si>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</si>
  <si>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</si>
  <si>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</si>
  <si>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</si>
  <si>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</si>
  <si>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</si>
  <si>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</si>
  <si>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</si>
  <si>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</si>
  <si>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</si>
  <si>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</si>
  <si>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</si>
  <si>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</si>
  <si>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</si>
  <si>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</si>
  <si>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</si>
  <si>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</si>
  <si>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</si>
  <si>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</si>
  <si>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</si>
  <si>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</si>
  <si>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</si>
  <si>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</si>
  <si>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</si>
  <si>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</si>
  <si>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</si>
  <si>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</si>
  <si>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</si>
  <si>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</si>
  <si>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</si>
  <si>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</si>
  <si>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</si>
  <si>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</si>
  <si>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</si>
  <si>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</si>
  <si>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</si>
  <si>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</si>
  <si>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</si>
  <si>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</si>
  <si>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</si>
  <si>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</si>
  <si>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</si>
  <si>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</si>
  <si>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</si>
  <si>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</si>
  <si>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</si>
  <si>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</si>
  <si>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</si>
  <si>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</si>
  <si>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</si>
  <si>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</si>
  <si>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</si>
  <si>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</si>
  <si>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</si>
  <si>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</si>
  <si>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</si>
  <si>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</si>
  <si>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</si>
  <si>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</si>
  <si>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</si>
  <si>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</si>
  <si>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</si>
  <si>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</si>
  <si>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</si>
  <si>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</si>
  <si>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</si>
  <si>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</si>
  <si>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</si>
  <si>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</si>
  <si>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</si>
  <si>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</si>
  <si>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</si>
  <si>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</si>
  <si>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</si>
  <si>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</si>
  <si>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</si>
  <si>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</si>
  <si>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</si>
  <si>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</si>
  <si>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</si>
  <si>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</si>
  <si>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</si>
  <si>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</si>
  <si>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</si>
  <si>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</si>
  <si>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</si>
  <si>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</si>
  <si>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</si>
  <si>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</si>
  <si>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</si>
  <si>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</si>
  <si>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</si>
  <si>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</si>
  <si>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</si>
  <si>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</si>
  <si>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</si>
  <si>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</si>
  <si>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</si>
  <si>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</si>
  <si>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</si>
  <si>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</si>
  <si>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</si>
  <si>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</si>
  <si>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</si>
  <si>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</si>
  <si>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</si>
  <si>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</si>
  <si>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</si>
  <si>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</si>
  <si>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</si>
  <si>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</si>
  <si>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</si>
  <si>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</si>
  <si>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</si>
  <si>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</si>
  <si>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</si>
  <si>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</si>
  <si>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</si>
  <si>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</si>
  <si>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</si>
  <si>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</si>
  <si>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</si>
  <si>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</si>
  <si>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</si>
  <si>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</si>
  <si>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</si>
  <si>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</si>
  <si>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</si>
  <si>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</si>
  <si>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</si>
  <si>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</si>
  <si>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</si>
  <si>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</si>
  <si>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</si>
  <si>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</si>
  <si>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</si>
  <si>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</si>
  <si>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</si>
  <si>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</si>
  <si>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</si>
  <si>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</si>
  <si>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</si>
  <si>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</si>
  <si>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</si>
  <si>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</si>
  <si>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</si>
  <si>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</si>
  <si>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</si>
  <si>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</si>
  <si>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</si>
  <si>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</si>
  <si>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</si>
  <si>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</si>
  <si>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</si>
  <si>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</si>
  <si>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</si>
  <si>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</si>
  <si>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</si>
  <si>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</si>
  <si>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</si>
  <si>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</si>
  <si>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</si>
  <si>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</si>
  <si>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EM team on the way need 20 Min</t>
  </si>
  <si>
    <t>sceco cut in area after HUB site restored site still down team on the way check localy need 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</si>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</sst>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7" totalsRowShown="0" headerRowDxfId="48" dataDxfId="47" headerRowBorderDxfId="45" tableBorderDxfId="46" totalsRowBorderDxfId="44">
  <autoFilter ref="A1:L4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9" totalsRowShown="0" headerRowDxfId="31" dataDxfId="30" headerRowBorderDxfId="28" tableBorderDxfId="29">
  <autoFilter ref="A1:L1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318.76398865741066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45981.712414583337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45981.712414583337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45981.712414583337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45981.712414583337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45981.712414583337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45981.712414583337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45981.712414583337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45981.712414583337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45981.712414583337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45981.712414583337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45981.712414583337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45981.712414583337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45981.712414583337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45981.712414583337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45981.712414583337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45981.712414583337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45981.712414583337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45981.712414583337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45981.712414583337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45981.712414583337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45981.712414583337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45981.712414583337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45981.712414583337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45981.712414583337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45981.712414583337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45981.712414583337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45981.712414583337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45981.712414583337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45981.712414583337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45981.712414583337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45981.712414583337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45981.712414583337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45981.712414583337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45981.712414583337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45981.712414583337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45981.712414583337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45981.712414583337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45981.712414583337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45981.712414583337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45981.712414583337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45981.712414583337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45981.712414583337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45981.712414583337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45981.712414583337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45981.712414583337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45981.712414583337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45981.712414583337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45981.712414583337</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45981.712414583337</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45981.712414583337</v>
      </c>
      <c r="H52" s="143"/>
      <c r="I52" s="141" t="str">
        <f>IFERROR(VLOOKUP(D52,DB!A:F,6,0),"")</f>
        <v/>
      </c>
      <c r="J52" s="141" t="str">
        <f>IFERROR(VLOOKUP(D52,DB!A:G,7,0),"")</f>
        <v/>
      </c>
      <c r="K52" s="145"/>
      <c r="L52" s="146" t="str">
        <f>IFERROR(VLOOKUP(D52,DB!A:I,9,0),"")</f>
        <v/>
      </c>
    </row>
    <row r="53" spans="1:12" ht="15" customHeight="1">
      <c r="A53" s="147"/>
      <c r="B53" s="134" t="str">
        <f>IFERROR(VLOOKUP(D53,DB!A:K,11,0),"")</f>
        <v/>
      </c>
      <c r="C53" s="134"/>
      <c r="D53" s="148"/>
      <c r="E53" s="135"/>
      <c r="F53" s="136"/>
      <c r="G53" s="137">
        <f ca="1">IFERROR(NOW()-F53,"-")</f>
        <v>45981.712414583337</v>
      </c>
      <c r="H53" s="136"/>
      <c r="I53" s="134" t="str">
        <f>IFERROR(VLOOKUP(D53,DB!A:F,6,0),"")</f>
        <v/>
      </c>
      <c r="J53" s="134" t="str">
        <f>IFERROR(VLOOKUP(D53,DB!A:G,7,0),"")</f>
        <v/>
      </c>
      <c r="K53" s="138"/>
      <c r="L53" s="139" t="str">
        <f>IFERROR(VLOOKUP(D53,DB!A:I,9,0),"")</f>
        <v/>
      </c>
    </row>
  </sheetData>
  <customSheetViews>
    <customSheetView guid="{F6042A99-DD27-4453-835D-0834D95730CC}" filter="1" showAutoFilter="1">
      <pageMargins left="0" right="0" top="0" bottom="0" header="0" footer="0"/>
      <autoFilter ref="B1:M1" xr:uid="{D38B2936-F3EE-417E-AE6A-7CAAB635BC64}"/>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tabSelected="1" workbookViewId="0">
      <pane ySplit="1" topLeftCell="J9"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156.71257662037533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45981.712414583337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45981.712414583337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45981.712414583337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45981.712414583337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45981.712414583337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45981.712414583337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45981.712414583337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45981.712414583337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45981.712414583337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45981.712414583337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45981.712414583337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45981.712414583337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45981.712414583337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45981.712414583337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45981.712414583337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45981.712414583337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45981.712414583337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45981.712414583337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45981.712414583337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45981.712414583337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45981.712414583337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45981.712414583337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45981.712414583337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45981.712414583337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45981.712414583337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45981.712414583337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45981.712414583337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45981.712414583337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45981.712414583337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45981.712414583337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45981.712414583337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45981.712414583337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45981.712414583337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45981.712414583337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45981.712414583337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45981.712414583337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45981.712414583337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45981.712414583337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45981.712414583337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45981.712414583337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45981.712414583337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45981.712414583337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45981.712414583337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45981.712414583337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45981.712414583337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45981.712414583337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45981.712414583337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45981.712414583337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45981.712414583337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45981.712414583337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45981.712414583337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45981.712414583337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45981.712414583337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45981.712414583337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45981.712414583337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45981.712414583337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45981.712414583337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45981.712414583337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45981.712414583337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45981.712414583337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45981.712414583337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45981.712414583337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45981.712414583337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45981.712414583337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45981.712414583337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45981.712414583337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45981.712414583337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45981.712414583337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45981.712414583337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45981.712414583337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45981.712414583337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45981.712414583337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45981.712414583337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45981.712414583337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45981.712414583337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45981.712414583337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45981.712414583337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45981.712414583337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45981.712414583337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45981.712414583337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45981.712414583337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45981.712414583337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45981.712414583337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45981.712414583337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45981.712414583337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45981.712414583337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45981.712414583337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45981.712414583337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45981.712414583337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45981.712414583337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45981.712414583337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45981.712414583337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45981.712414583337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45981.712414583337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45981.712414583337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45981.712414583337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45981.712414583337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45981.712414583337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45981.712414583337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45981.712414583337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45981.712414583337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45981.712414583337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45981.712414583337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45981.712414583337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45981.712414583337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45981.712414583337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45981.712414583337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45981.712414583337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45981.712414583337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45981.712414583337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45981.712414583337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45981.712414583337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45981.712414583337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45981.712414583337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45981.712414583337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45981.712414583337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45981.712414583337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45981.712414583337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45981.712414583337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45981.712414583337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45981.712414583337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45981.712414583337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45981.712414583337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45981.712414583337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45981.712414583337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45981.712414583337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45981.712414583337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45981.712414583337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45981.712414583337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45981.712414583337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45981.712414583337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45981.712414583337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45981.712414583337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45981.712414583337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45981.712414583337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45981.712414583337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45981.712414583337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45981.712414583337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45981.712414583337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45981.712414583337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45981.712414583337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45981.712414583337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45981.712414583337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45981.712414583337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45981.712414583337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45981.712414583337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45981.712414583337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45981.712414583337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45981.712414583337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45981.712414583337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45981.712414583337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45981.712414583337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45981.712414583337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45981.712414583337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45981.712414583337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45981.712414583337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45981.712414583337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45981.712414583337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45981.712414583337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45981.712414583337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45981.712414583337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45981.712414583337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45981.712414583337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45981.712414583337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45981.712414583337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45981.712414583337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45981.712414583337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45981.712414583337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45981.712414583337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45981.712414583337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45981.712414583337</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45981.712414583337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45981.712414583337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45981.712414583337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45981.712414583337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45981.712414583337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45981.712414583337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45981.712414583337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45981.712414583337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45981.712414583337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45981.712414583337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45981.712414583337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45981.712414583337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45981.712414583337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45981.712414583337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45981.712414583337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45981.712414583337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45981.712414583337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45981.712414583337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45981.712414583337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45981.712414583337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45981.712414583337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45981.712414583337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45981.712414583337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45981.712414583337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45981.712414583337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45981.712414583337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45981.712414583337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45981.712414583337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45981.712414583337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45981.712414583337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45981.712414583337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45981.712414583337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45981.712414583337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45981.712414583337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45981.712414583337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45981.712414583337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45981.712414583337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45981.712414583337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45981.712414583337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45981.712414583337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45981.712414583337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45981.712414583337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45981.712414583337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45981.712414583337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45981.712414583337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45981.712414583337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45981.712414583337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45981.712414583337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45981.712414583337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45981.712414583337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45981.712414583337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45981.712414583337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45981.712414583337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45981.712414583337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45981.712414583337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45981.712414583337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45981.712414583337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45981.712414583337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45981.712414583337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45981.712414583337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45981.712414583337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45981.712414583337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45981.712414583337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45981.712414583337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45981.712414583337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45981.712414583337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45981.712414583337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45981.712414583337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45981.712414583337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45981.712414583337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45981.712414583337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45981.712414583337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45981.712414583337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45981.712414583337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45981.712414583337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45981.712414583337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45981.712414583337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45981.712414583337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45981.712414583337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45981.712414583337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45981.712414583337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45981.712414583337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45981.712414583337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45981.712414583337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45981.712414583337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45981.712414583337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45981.712414583337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45981.712414583337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45981.712414583337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45981.712414583337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45981.712414583337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45981.712414583337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45981.712414583337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45981.712414583337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45981.712414583337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45981.712414583337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45981.712414583337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45981.712414583337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45981.712414583337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45981.712414583337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45981.712414583337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45981.712414583337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45981.712414583337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45981.712414583337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45981.712414583337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45981.712414583337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45981.712414583337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45981.712414583337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45981.712414583337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45981.712414583337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45981.712414583337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45981.712414583337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45981.712414583337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45981.712414583337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45981.712414583337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45981.712414583337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45981.712414583337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45981.712414583337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45981.712414583337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45981.712414583337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45981.712414583337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45981.712414583337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45981.712414583337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45981.712414583337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45981.712414583337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45981.712414583337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45981.712414583337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45981.712414583337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45981.712414583337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45981.712414583337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45981.712414583337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45981.712414583337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45981.712414583337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45981.712414583337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45981.712414583337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45981.712414583337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45981.712414583337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45981.712414583337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45981.712414583337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45981.712414583337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45981.712414583337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45981.712414583337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45981.712414583337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45981.712414583337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45981.712414583337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45981.712414583337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45981.712414583337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45981.712414583337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45981.712414583337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45981.712414583337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45981.712414583337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45981.712414583337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45981.712414583337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45981.712414583337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45981.712414583337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45981.712414583337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45981.712414583337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45981.712414583337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45981.712414583337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45981.712414583337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45981.712414583337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45981.712414583337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45981.712414583337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45981.712414583337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45981.712414583337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45981.712414583337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45981.712414583337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45981.712414583337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45981.712414583337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45981.712414583337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45981.712414583337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45981.712414583337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45981.712414583337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45981.712414583337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45981.712414583337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45981.712414583337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45981.712414583337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45981.712414583337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45981.712414583337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45981.712414583337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45981.712414583337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45981.712414583337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45981.712414583337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45981.712414583337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45981.712414583337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45981.712414583337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45981.712414583337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45981.712414583337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45981.712414583337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45981.712414583337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45981.712414583337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45981.712414583337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45981.712414583337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45981.712414583337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45981.712414583337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45981.712414583337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45981.712414583337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45981.712414583337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45981.712414583337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45981.712414583337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45981.712414583337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45981.712414583337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45981.712414583337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45981.712414583337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45981.712414583337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45981.712414583337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45981.712414583337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45981.712414583337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45981.712414583337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45981.712414583337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45981.712414583337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45981.712414583337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45981.712414583337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45981.712414583337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45981.712414583337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45981.712414583337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45981.712414583337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45981.712414583337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45981.712414583337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45981.712414583337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45981.712414583337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45981.712414583337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45981.712414583337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45981.712414583337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45981.712414583337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45981.712414583337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45981.712414583337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45981.712414583337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45981.712414583337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45981.712414583337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45981.712414583337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45981.712414583337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45981.712414583337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45981.712414583337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45981.712414583337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45981.712414583337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45981.712414583337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45981.712414583337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45981.712414583337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45981.712414583337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45981.712414583337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45981.712414583337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45981.712414583337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45981.712414583337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45981.712414583337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45981.712414583337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45981.712414583337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45981.712414583337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45981.712414583337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45981.712414583337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45981.712414583337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45981.712414583337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45981.712414583337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45981.712414583337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45981.712414583337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45981.712414583337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45981.712414583337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45981.712414583337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45981.712414583337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45981.712414583337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45981.712414583337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45981.712414583337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45981.712414583337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45981.712414583337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45981.712414583337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45981.712414583337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45981.712414583337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45981.712414583337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45981.712414583337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45981.712414583337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45981.712414583337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45981.712414583337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45981.712414583337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45981.712414583337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45981.712414583337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45981.712414583337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45981.712414583337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45981.712414583337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45981.712414583337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45981.712414583337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45981.712414583337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45981.712414583337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45981.712414583337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45981.712414583337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45981.712414583337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45981.712414583337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45981.712414583337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45981.712414583337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45981.712414583337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45981.712414583337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45981.712414583337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45981.712414583337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45981.712414583337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45981.712414583337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45981.712414583337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45981.712414583337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45981.712414583337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45981.712414583337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45981.712414583337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45981.712414583337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45981.712414583337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45981.712414583337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45981.712414583337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45981.712414583337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45981.712414583337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45981.712414583337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45981.712414583337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45981.712414583337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45981.712414583337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45981.712414583337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45981.712414583337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45981.712414583337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45981.712414583337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45981.712414583337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45981.712414583337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45981.712414583337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45981.712414583337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45981.712414583337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45981.712414583337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45981.712414583337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45981.712414583337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45981.712414583337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45981.712414583337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45981.712414583337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45981.712414583337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45981.712414583337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45981.712414583337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45981.712414583337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45981.712414583337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45981.712414583337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45981.712414583337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45981.712414583337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45981.712414583337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45981.712414583337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45981.712414583337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45981.712414583337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45981.712414583337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45981.712414583337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45981.712414583337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45981.712414583337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45981.712414583337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45981.712414583337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45981.712414583337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45981.712414583337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45981.712414583337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45981.712414583337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45981.712414583337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45981.712414583337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45981.712414583337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45981.712414583337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45981.712414583337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45981.712414583337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45981.712414583337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45981.712414583337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45981.712414583337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45981.712414583337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45981.712414583337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45981.712414583337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45981.712414583337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45981.712414583337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45981.712414583337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45981.712414583337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45981.712414583337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45981.712414583337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45981.712414583337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45981.712414583337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45981.712414583337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45981.712414583337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45981.712414583337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45981.712414583337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45981.712414583337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45981.712414583337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45981.712414583337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45981.712414583337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45981.712414583337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45981.712414583337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45981.712414583337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45981.712414583337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45981.712414583337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45981.712414583337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45981.712414583337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45981.712414583337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45981.712414583337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45981.712414583337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45981.712414583337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45981.712414583337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45981.712414583337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45981.712414583337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45981.712414583337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45981.712414583337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45981.712414583337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45981.712414583337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45981.712414583337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45981.712414583337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45981.712414583337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45981.712414583337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45981.712414583337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45981.712414583337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45981.712414583337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45981.712414583337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45981.712414583337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45981.712414583337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45981.712414583337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45981.712414583337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45981.712414583337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45981.712414583337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45981.712414583337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45981.712414583337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45981.712414583337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45981.712414583337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45981.712414583337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45981.712414583337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45981.712414583337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45981.712414583337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45981.712414583337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45981.712414583337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45981.712414583337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45981.712414583337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45981.712414583337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45981.712414583337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45981.712414583337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45981.712414583337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45981.712414583337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45981.712414583337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45981.712414583337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45981.712414583337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45981.712414583337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45981.712414583337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45981.712414583337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45981.712414583337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45981.712414583337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45981.712414583337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45981.712414583337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45981.712414583337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45981.712414583337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45981.712414583337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45981.712414583337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45981.712414583337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45981.712414583337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45981.712414583337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45981.712414583337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45981.712414583337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45981.712414583337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45981.712414583337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45981.712414583337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45981.712414583337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45981.712414583337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45981.712414583337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45981.712414583337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45981.712414583337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45981.712414583337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45981.712414583337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45981.712414583337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45981.712414583337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45981.712414583337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45981.712414583337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45981.712414583337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45981.712414583337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45981.712414583337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45981.712414583337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45981.712414583337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45981.712414583337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45981.712414583337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45981.712414583337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45981.712414583337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45981.712414583337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45981.712414583337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45981.712414583337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45981.712414583337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45981.712414583337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45981.712414583337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45981.712414583337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45981.712414583337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45981.712414583337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45981.712414583337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45981.712414583337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45981.712414583337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45981.712414583337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45981.712414583337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45981.712414583337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45981.712414583337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45981.712414583337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45981.712414583337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45981.712414583337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45981.712414583337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45981.712414583337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45981.712414583337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45981.712414583337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45981.712414583337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45981.712414583337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45981.712414583337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45981.712414583337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45981.712414583337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45981.712414583337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45981.712414583337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45981.712414583337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45981.712414583337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45981.712414583337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45981.712414583337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45981.712414583337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45981.712414583337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45981.712414583337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45981.712414583337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45981.712414583337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45981.712414583337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45981.712414583337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45981.712414583337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45981.712414583337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45981.712414583337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45981.712414583337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45981.712414583337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45981.712414583337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45981.712414583337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45981.712414583337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45981.712414583337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45981.712414583337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45981.712414583337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45981.712414583337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45981.712414583337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45981.712414583337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45981.712414583337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45981.712414583337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45981.712414583337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45981.712414583337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45981.712414583337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45981.712414583337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45981.712414583337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45981.712414583337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45981.712414583337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45981.712414583337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45981.712414583337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45981.712414583337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45981.712414583337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45981.712414583337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45981.712414583337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45981.712414583337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45981.712414583337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45981.712414583337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45981.712414583337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45981.712414583337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45981.712414583337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45981.712414583337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45981.712414583337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45981.712414583337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45981.712414583337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45981.712414583337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45981.712414583337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45981.712414583337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45981.712414583337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45981.712414583337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45981.712414583337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45981.712414583337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45981.712414583337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45981.712414583337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45981.712414583337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45981.712414583337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45981.712414583337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45981.712414583337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45981.712414583337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45981.712414583337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45981.712414583337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45981.712414583337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45981.712414583337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45981.712414583337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45981.712414583337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45981.712414583337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45981.712414583337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45981.712414583337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45981.712414583337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45981.712414583337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45981.712414583337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45981.712414583337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45981.712414583337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45981.712414583337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45981.712414583337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45981.712414583337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45981.712414583337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45981.712414583337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45981.712414583337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45981.712414583337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45981.712414583337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45981.712414583337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45981.712414583337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45981.712414583337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45981.712414583337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45981.712414583337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45981.712414583337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45981.712414583337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45981.712414583337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45981.712414583337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45981.712414583337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45981.712414583337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45981.712414583337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45981.712414583337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45981.712414583337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45981.712414583337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45981.712414583337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45981.712414583337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45981.712414583337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45981.712414583337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45981.712414583337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45981.712414583337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45981.712414583337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45981.712414583337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45981.712414583337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45981.712414583337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45981.712414583337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45981.712414583337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45981.712414583337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45981.712414583337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45981.712414583337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45981.712414583337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45981.712414583337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45981.712414583337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45981.712414583337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45981.712414583337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45981.712414583337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45981.712414583337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45981.712414583337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45981.712414583337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45981.712414583337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45981.712414583337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45981.712414583337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45981.712414583337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45981.712414583337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45981.712414583337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45981.712414583337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45981.712414583337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45981.712414583337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45981.712414583337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45981.712414583337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45981.712414583337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45981.712414583337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45981.712414583337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45981.712414583337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45981.712414583337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45981.712414583337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45981.712414583337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45981.712414583337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45981.712414583337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45981.712414583337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45981.712414583337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45981.712414583337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45981.712414583337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45981.712414583337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45981.712414583337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45981.712414583337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45981.712414583337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45981.712414583337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45981.712414583337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45981.712414583337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45981.712414583337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45981.712414583337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45981.712414583337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45981.712414583337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45981.712414583337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45981.712414583337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45981.712414583337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45981.712414583337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45981.712414583337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45981.712414583337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45981.712414583337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45981.712414583337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45981.712414583337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45981.712414583337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45981.712414583337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45981.712414583337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45981.712414583337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45981.712414583337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45981.712414583337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45981.712414583337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45981.712414583337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45981.712414583337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45981.712414583337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45981.712414583337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45981.712414583337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45981.712414583337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45981.712414583337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45981.712414583337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45981.712414583337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45981.712414583337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45981.712414583337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45981.712414583337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45981.712414583337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45981.712414583337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45981.712414583337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45981.712414583337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45981.712414583337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45981.712414583337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45981.712414583337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45981.712414583337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45981.712414583337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45981.712414583337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45981.712414583337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45981.712414583337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45981.712414583337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45981.712414583337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45981.712414583337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45981.712414583337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45981.712414583337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45981.712414583337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45981.712414583337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45981.712414583337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45981.712414583337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45981.712414583337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45981.712414583337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45981.712414583337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45981.712414583337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45981.712414583337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45981.712414583337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45981.712414583337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45981.712414583337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45981.712414583337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45981.712414583337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45981.712414583337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45981.712414583337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45981.712414583337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45981.712414583337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45981.712414583337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45981.712414583337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45981.712414583337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45981.712414583337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45981.712414583337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45981.712414583337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45981.712414583337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45981.712414583337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45981.712414583337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45981.712414583337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45981.712414583337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45981.712414583337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45981.712414583337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45981.712414583337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45981.712414583337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45981.712414583337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45981.712414583337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45981.712414583337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45981.712414583337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45981.712414583337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45981.712414583337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45981.712414583337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45981.712414583337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45981.712414583337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45981.712414583337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45981.712414583337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45981.712414583337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45981.712414583337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45981.712414583337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45981.712414583337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45981.712414583337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45981.712414583337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45981.712414583337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45981.712414583337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45981.712414583337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45981.712414583337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45981.712414583337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45981.712414583337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45981.712414583337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45981.712414583337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45981.712414583337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45981.712414583337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45981.712414583337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45981.712414583337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45981.712414583337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45981.712414583337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45981.712414583337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45981.712414583337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45981.712414583337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45981.712414583337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45981.712414583337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45981.712414583337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45981.712414583337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45981.712414583337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45981.712414583337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45981.712414583337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45981.712414583337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45981.712414583337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45981.712414583337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45981.712414583337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45981.712414583337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45981.712414583337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45981.712414583337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45981.712414583337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45981.712414583337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45981.712414583337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45981.712414583337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45981.712414583337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45981.712414583337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45981.712414583337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45981.712414583337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45981.712414583337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45981.712414583337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45981.712414583337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45981.712414583337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45981.712414583337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45981.712414583337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45981.712414583337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45981.712414583337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45981.712414583337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45981.712414583337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45981.712414583337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45981.712414583337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45981.712414583337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45981.712414583337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45981.712414583337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45981.712414583337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45981.712414583337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45981.712414583337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45981.712414583337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45981.712414583337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45981.712414583337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45981.712414583337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45981.712414583337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45981.712414583337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45981.712414583337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45981.712414583337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45981.712414583337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45981.712414583337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45981.712414583337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45981.712414583337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45981.712414583337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45981.712414583337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45981.712414583337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45981.712414583337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45981.712414583337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45981.712414583337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45981.712414583337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45981.712414583337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45981.712414583337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45981.712414583337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45981.712414583337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45981.712414583337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45981.712414583337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45981.712414583337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45981.712414583337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45981.712414583337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45981.712414583337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45981.712414583337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45981.712414583337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45981.712414583337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45981.712414583337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45981.712414583337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45981.712414583337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45981.712414583337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45981.712414583337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45981.712414583337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45981.712414583337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45981.712414583337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45981.712414583337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45981.712414583337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45981.712414583337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45981.712414583337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45981.712414583337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45981.712414583337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45981.712414583337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45981.712414583337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45981.712414583337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45981.712414583337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45981.712414583337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45981.712414583337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45981.712414583337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45981.712414583337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45981.712414583337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45981.712414583337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45981.712414583337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45981.712414583337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45981.712414583337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45981.712414583337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45981.712414583337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45981.712414583337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45981.712414583337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45981.712414583337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45981.712414583337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45981.712414583337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45981.712414583337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45981.712414583337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45981.712414583337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45981.712414583337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45981.712414583337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45981.712414583337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45981.712414583337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45981.712414583337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45981.712414583337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45981.712414583337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45981.712414583337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45981.712414583337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45981.712414583337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45981.712414583337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45981.712414583337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45981.712414583337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45981.712414583337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45981.712414583337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45981.712414583337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45981.712414583337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45981.712414583337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45981.712414583337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45981.712414583337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45981.712414583337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45981.712414583337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45981.712414583337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45981.712414583337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45981.712414583337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45981.712414583337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45981.712414583337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45981.712414583337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45981.712414583337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45981.712414583337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45981.712414583337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45981.712414583337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45981.712414583337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45981.712414583337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45981.712414583337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45981.712414583337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45981.712414583337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45981.712414583337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45981.712414583337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45981.712414583337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45981.712414583337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45981.712414583337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45981.712414583337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45981.712414583337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45981.712414583337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45981.712414583337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45981.712414583337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45981.712414583337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45981.712414583337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45981.712414583337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45981.712414583337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45981.712414583337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45981.712414583337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45981.712414583337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45981.712414583337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45981.712414583337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45981.712414583337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45981.712414583337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45981.712414583337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45981.712414583337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45981.712414583337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45981.712414583337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45981.712414583337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45981.712414583337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45981.712414583337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45981.712414583337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45981.712414583337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45981.712414583337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45981.712414583337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45981.712414583337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45981.712414583337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45981.712414583337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45981.712414583337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45981.712414583337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45981.712414583337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45981.712414583337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45981.712414583337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45981.712414583337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45981.712414583337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45981.712414583337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45981.712414583337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45981.712414583337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45981.712414583337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45981.712414583337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45981.712414583337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45981.712414583337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45981.712414583337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45981.712414583337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45981.712414583337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45981.712414583337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45981.712414583337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278.2316969907406</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38770</v>
      </c>
      <c r="E3" s="94" t="s">
        <v>39021</v>
      </c>
      <c r="F3" s="95"/>
      <c r="G3" s="96">
        <f t="shared" ref="G3:G37" ca="1" si="0">IFERROR(NOW()-F3,"")</f>
        <v>45981.712414583337</v>
      </c>
      <c r="H3" s="95">
        <v>45981.682905092595</v>
      </c>
      <c r="I3" s="113" t="str">
        <f>IFERROR(VLOOKUP(D3,DB!A:F,6,0),"")</f>
        <v>Generator-SG</v>
      </c>
      <c r="J3" s="113" t="str">
        <f>IFERROR(VLOOKUP(D3,DB!A:G,7,0),"")</f>
        <v>No BB Shifted</v>
      </c>
      <c r="K3" s="97" t="s">
        <v>39109</v>
      </c>
      <c r="L3" s="91" t="str">
        <f>IFERROR(VLOOKUP(D3,DB!A:I,9,0),"")</f>
        <v>Latis</v>
      </c>
    </row>
    <row r="4" spans="1:16" ht="30" customHeight="1">
      <c r="A4" s="113" t="s">
        <v>39108</v>
      </c>
      <c r="B4" s="113" t="str">
        <f>IFERROR(VLOOKUP(D4,DB!A:K,11,0),"")</f>
        <v>R4</v>
      </c>
      <c r="C4" s="93">
        <v>2</v>
      </c>
      <c r="D4" s="91" t="s">
        <v>35173</v>
      </c>
      <c r="E4" s="94"/>
      <c r="F4" s="95"/>
      <c r="G4" s="96">
        <f t="shared" ca="1" si="0"/>
        <v>45981.712414583337</v>
      </c>
      <c r="H4" s="95">
        <v>45981.342361111114</v>
      </c>
      <c r="I4" s="113" t="str">
        <f>IFERROR(VLOOKUP(D4,DB!A:F,6,0),"")</f>
        <v>SCECO</v>
      </c>
      <c r="J4" s="113" t="str">
        <f>IFERROR(VLOOKUP(D4,DB!A:G,7,0),"")</f>
        <v>Dead</v>
      </c>
      <c r="K4" s="97" t="s">
        <v>39110</v>
      </c>
      <c r="L4" s="91" t="str">
        <f>IFERROR(VLOOKUP(D4,DB!A:I,9,0),"")</f>
        <v>Latis</v>
      </c>
    </row>
    <row r="5" spans="1:16" ht="15" customHeight="1">
      <c r="A5" s="113"/>
      <c r="B5" s="113" t="str">
        <f>IFERROR(VLOOKUP(D5,DB!A:K,11,0),"")</f>
        <v/>
      </c>
      <c r="C5" s="93"/>
      <c r="D5" s="91"/>
      <c r="E5" s="94"/>
      <c r="F5" s="95"/>
      <c r="G5" s="96">
        <f t="shared" ca="1" si="0"/>
        <v>45981.712414583337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45981.712414583337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45981.712414583337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45981.712414583337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45981.712414583337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45981.712414583337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45981.712414583337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45981.712414583337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45981.712414583337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45981.712414583337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45981.712414583337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45981.712414583337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45981.712414583337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45981.712414583337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45981.712414583337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45981.712414583337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45981.712414583337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45981.712414583337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45981.712414583337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45981.712414583337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45981.712414583337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45981.712414583337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45981.712414583337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45981.712414583337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45981.712414583337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45981.712414583337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45981.712414583337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45981.712414583337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45981.712414583337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45981.712414583337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45981.712414583337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45981.712414583337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45981.712414583337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ref="G38:G101" ca="1" si="1">IFERROR(NOW()-F38,"")</f>
        <v>45981.712414583337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45981.712414583337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45981.712414583337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45981.712414583337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45981.712414583337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45981.712414583337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45981.712414583337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45981.712414583337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45981.712414583337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45981.712414583337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45981.712414583337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45981.712414583337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45981.712414583337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45981.712414583337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45981.712414583337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45981.712414583337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45981.712414583337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45981.712414583337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45981.712414583337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45981.712414583337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45981.712414583337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45981.712414583337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45981.712414583337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45981.712414583337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45981.712414583337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45981.712414583337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45981.712414583337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45981.712414583337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45981.712414583337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45981.712414583337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45981.712414583337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45981.712414583337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45981.712414583337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45981.712414583337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45981.712414583337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45981.712414583337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45981.712414583337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45981.712414583337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45981.712414583337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45981.712414583337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45981.712414583337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45981.712414583337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45981.712414583337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45981.712414583337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45981.712414583337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45981.712414583337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45981.712414583337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45981.712414583337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45981.712414583337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45981.712414583337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45981.712414583337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45981.712414583337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45981.712414583337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45981.712414583337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45981.712414583337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45981.712414583337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45981.712414583337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45981.712414583337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45981.712414583337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45981.712414583337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45981.712414583337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45981.712414583337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45981.712414583337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45981.712414583337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ref="G102:G165" ca="1" si="2">IFERROR(NOW()-F102,"")</f>
        <v>45981.712414583337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45981.712414583337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45981.712414583337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45981.712414583337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45981.712414583337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45981.712414583337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45981.712414583337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45981.712414583337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45981.712414583337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45981.712414583337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45981.712414583337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45981.712414583337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45981.712414583337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45981.712414583337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45981.712414583337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45981.712414583337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45981.712414583337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45981.712414583337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45981.712414583337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45981.712414583337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45981.712414583337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45981.712414583337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45981.712414583337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45981.712414583337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45981.712414583337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45981.712414583337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45981.712414583337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45981.712414583337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45981.712414583337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45981.712414583337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45981.712414583337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45981.712414583337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45981.712414583337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45981.712414583337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45981.712414583337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45981.712414583337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45981.712414583337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45981.712414583337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45981.712414583337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45981.712414583337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45981.712414583337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45981.712414583337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45981.712414583337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45981.712414583337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45981.712414583337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45981.712414583337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45981.712414583337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45981.712414583337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45981.712414583337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45981.712414583337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45981.712414583337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45981.712414583337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45981.712414583337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45981.712414583337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45981.712414583337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45981.712414583337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45981.712414583337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45981.712414583337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45981.712414583337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45981.712414583337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45981.712414583337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45981.712414583337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45981.712414583337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45981.712414583337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ref="G166:G229" ca="1" si="3">IFERROR(NOW()-F166,"")</f>
        <v>45981.712414583337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45981.712414583337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45981.712414583337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45981.712414583337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45981.712414583337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45981.712414583337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45981.712414583337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45981.712414583337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45981.712414583337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45981.712414583337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45981.712414583337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45981.712414583337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45981.712414583337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45981.712414583337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45981.712414583337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45981.712414583337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45981.712414583337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45981.712414583337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45981.712414583337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45981.712414583337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45981.712414583337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45981.712414583337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45981.712414583337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45981.712414583337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45981.712414583337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45981.712414583337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45981.712414583337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45981.712414583337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45981.712414583337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45981.712414583337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45981.712414583337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45981.712414583337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45981.712414583337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45981.712414583337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45981.712414583337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45981.712414583337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45981.712414583337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45981.712414583337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45981.712414583337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45981.712414583337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45981.712414583337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45981.712414583337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45981.712414583337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45981.712414583337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45981.712414583337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45981.712414583337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45981.712414583337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45981.712414583337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45981.712414583337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45981.712414583337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45981.712414583337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45981.712414583337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45981.712414583337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45981.712414583337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45981.712414583337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45981.712414583337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45981.712414583337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45981.712414583337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45981.712414583337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45981.712414583337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45981.712414583337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45981.712414583337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45981.712414583337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45981.712414583337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ref="G230:G293" ca="1" si="4">IFERROR(NOW()-F230,"")</f>
        <v>45981.712414583337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45981.712414583337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45981.712414583337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45981.712414583337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45981.712414583337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45981.712414583337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45981.712414583337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45981.712414583337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45981.712414583337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45981.712414583337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45981.712414583337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45981.712414583337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45981.712414583337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45981.712414583337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45981.712414583337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45981.712414583337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45981.712414583337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45981.712414583337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45981.712414583337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45981.712414583337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45981.712414583337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45981.712414583337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45981.712414583337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45981.712414583337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45981.712414583337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45981.712414583337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45981.712414583337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45981.712414583337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45981.712414583337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45981.712414583337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45981.712414583337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45981.712414583337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45981.712414583337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45981.712414583337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45981.712414583337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45981.712414583337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45981.712414583337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45981.712414583337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45981.712414583337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45981.712414583337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45981.712414583337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45981.712414583337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45981.712414583337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45981.712414583337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45981.712414583337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45981.712414583337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45981.712414583337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45981.712414583337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45981.712414583337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45981.712414583337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45981.712414583337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45981.712414583337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45981.712414583337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45981.712414583337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45981.712414583337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45981.712414583337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45981.712414583337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45981.712414583337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45981.712414583337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45981.712414583337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45981.712414583337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45981.712414583337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45981.712414583337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45981.712414583337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ref="G294:G357" ca="1" si="5">IFERROR(NOW()-F294,"")</f>
        <v>45981.712414583337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45981.712414583337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45981.712414583337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45981.712414583337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45981.712414583337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45981.712414583337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45981.712414583337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45981.712414583337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45981.712414583337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45981.712414583337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45981.712414583337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45981.712414583337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45981.712414583337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45981.712414583337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45981.712414583337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45981.712414583337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45981.712414583337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45981.712414583337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45981.712414583337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45981.712414583337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45981.712414583337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45981.712414583337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45981.712414583337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45981.712414583337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45981.712414583337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45981.712414583337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45981.712414583337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45981.712414583337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45981.712414583337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45981.712414583337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45981.712414583337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45981.712414583337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45981.712414583337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45981.712414583337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45981.712414583337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45981.712414583337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45981.712414583337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45981.712414583337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45981.712414583337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45981.712414583337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45981.712414583337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45981.712414583337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45981.712414583337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45981.712414583337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45981.712414583337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45981.712414583337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45981.712414583337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45981.712414583337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45981.712414583337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45981.712414583337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45981.712414583337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45981.712414583337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45981.712414583337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45981.712414583337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45981.712414583337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45981.712414583337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45981.712414583337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45981.712414583337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45981.712414583337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45981.712414583337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45981.712414583337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45981.712414583337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45981.712414583337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45981.712414583337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ref="G358:G421" ca="1" si="6">IFERROR(NOW()-F358,"")</f>
        <v>45981.712414583337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45981.712414583337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45981.712414583337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45981.712414583337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45981.712414583337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45981.712414583337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45981.712414583337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45981.712414583337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45981.712414583337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45981.712414583337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45981.712414583337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45981.712414583337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45981.712414583337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45981.712414583337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45981.712414583337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45981.712414583337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45981.712414583337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45981.712414583337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45981.712414583337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45981.712414583337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45981.712414583337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45981.712414583337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45981.712414583337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45981.712414583337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45981.712414583337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45981.712414583337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45981.712414583337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45981.712414583337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45981.712414583337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45981.712414583337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45981.712414583337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45981.712414583337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45981.712414583337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45981.712414583337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45981.712414583337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45981.712414583337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45981.712414583337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45981.712414583337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45981.712414583337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45981.712414583337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45981.712414583337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45981.712414583337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45981.712414583337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45981.712414583337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45981.712414583337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45981.712414583337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45981.712414583337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45981.712414583337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45981.712414583337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45981.712414583337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45981.712414583337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45981.712414583337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45981.712414583337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45981.712414583337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45981.712414583337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45981.712414583337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45981.712414583337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45981.712414583337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45981.712414583337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45981.712414583337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45981.712414583337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45981.712414583337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45981.712414583337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45981.712414583337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ref="G422:G467" ca="1" si="7">IFERROR(NOW()-F422,"")</f>
        <v>45981.712414583337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45981.712414583337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45981.712414583337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45981.712414583337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45981.712414583337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45981.712414583337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45981.712414583337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45981.712414583337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45981.712414583337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45981.712414583337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45981.712414583337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45981.712414583337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45981.712414583337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45981.712414583337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45981.712414583337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45981.712414583337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45981.712414583337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45981.712414583337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45981.712414583337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45981.712414583337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45981.712414583337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45981.712414583337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45981.712414583337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45981.712414583337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45981.712414583337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45981.712414583337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45981.712414583337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45981.712414583337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45981.712414583337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45981.712414583337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45981.712414583337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45981.712414583337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45981.712414583337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45981.712414583337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45981.712414583337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45981.712414583337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45981.712414583337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45981.712414583337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45981.712414583337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45981.712414583337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45981.712414583337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45981.712414583337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45981.712414583337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45981.712414583337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45981.712414583337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45981.712414583337</v>
      </c>
      <c r="H467" s="95"/>
      <c r="I467" s="113" t="str">
        <f>IFERROR(VLOOKUP(D467,DB!A:F,6,0),"")</f>
        <v/>
      </c>
      <c r="J467" s="113" t="str">
        <f>IFERROR(VLOOKUP(D467,DB!A:G,7,0),"")</f>
        <v/>
      </c>
      <c r="K467" s="97"/>
      <c r="L467" s="91" t="str">
        <f>IFERROR(VLOOKUP(D467,DB!A:I,9,0),"")</f>
        <v/>
      </c>
    </row>
  </sheetData>
  <dataValidations count="2">
    <dataValidation allowBlank="1" showInputMessage="1" showErrorMessage="1" sqref="E1" xr:uid="{A4F81451-56CC-4543-9497-104C4E44EE4B}"/>
    <dataValidation type="list" allowBlank="1" showInputMessage="1" showErrorMessage="1" sqref="E2:E4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1"/>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89.880354398148484</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55.523537268520158</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33.05130347222439</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28">
        <v>45977.514803240738</v>
      </c>
      <c r="G5" s="111">
        <f ca="1">IFERROR(NOW()-F5,"")</f>
        <v>4.1976113425989752</v>
      </c>
      <c r="H5" s="128">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36518</v>
      </c>
      <c r="E6" s="109" t="s">
        <v>39021</v>
      </c>
      <c r="F6" s="128">
        <v>45981.373298611114</v>
      </c>
      <c r="G6" s="111">
        <f ca="1">IFERROR(NOW()-F6,"")</f>
        <v>0.33911597222322598</v>
      </c>
      <c r="H6" s="128">
        <v>45981.360798611109</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11">
        <f ca="1">IFERROR(NOW()-F7,"")</f>
        <v>45981.712414583337</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45981.712414583337</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45981.712414583337</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45981.712414583337</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45981.712414583337</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45981.712414583337</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45981.712414583337</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45981.712414583337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45981.712414583337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45981.712414583337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45981.712414583337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45981.712414583337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45981.712414583337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45981.712414583337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45981.712414583337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45981.712414583337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45981.712414583337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45981.712414583337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45981.712414583337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45981.712414583337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45981.712414583337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45981.712414583337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45981.712414583337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45981.712414583337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45981.712414583337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45981.712414583337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45981.712414583337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45981.712414583337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45981.712414583337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45981.712414583337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45981.712414583337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45981.712414583337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45981.712414583337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45981.712414583337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45981.712414583337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45981.712414583337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45981.712414583337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45981.712414583337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45981.712414583337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45981.712414583337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45981.712414583337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45981.712414583337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45981.712414583337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45981.712414583337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45981.712414583337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45981.712414583337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45981.712414583337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45981.712414583337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45981.712414583337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45981.712414583337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45981.712414583337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45981.712414583337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45981.712414583337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45981.712414583337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45981.712414583337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45981.712414583337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45981.712414583337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45981.712414583337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45981.712414583337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45981.712414583337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45981.712414583337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45981.712414583337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45981.712414583337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45981.712414583337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45981.712414583337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45981.712414583337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45981.712414583337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45981.712414583337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45981.712414583337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45981.712414583337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45981.712414583337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45981.712414583337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45981.712414583337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45981.712414583337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45981.712414583337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45981.712414583337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45981.712414583337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45981.712414583337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45981.712414583337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45981.712414583337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45981.712414583337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45981.712414583337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45981.712414583337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45981.712414583337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45981.712414583337</v>
      </c>
      <c r="H91" s="109"/>
      <c r="I91" s="109" t="str">
        <f>IFERROR(VLOOKUP(D91,DB!A:F,6,0),"")</f>
        <v/>
      </c>
      <c r="J91" s="109" t="str">
        <f>IFERROR(VLOOKUP(D91,DB!A:G,7,0),"")</f>
        <v/>
      </c>
      <c r="K91" s="109"/>
      <c r="L91" s="109" t="str">
        <f>IFERROR(VLOOKUP(D91,DB!A:I,9,0),"")</f>
        <v/>
      </c>
    </row>
    <row r="92" spans="1:12">
      <c r="A92" s="131"/>
      <c r="B92" s="131" t="str">
        <f>IFERROR(VLOOKUP(D92,DB!A:K,11,0),"")</f>
        <v/>
      </c>
      <c r="C92" s="131"/>
      <c r="D92" s="131"/>
      <c r="E92" s="131"/>
      <c r="F92" s="132"/>
      <c r="G92" s="111">
        <f ca="1">IFERROR(NOW()-F92,"")</f>
        <v>45981.712414583337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45981.712414583337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45981.712414583337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45981.712414583337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45981.712414583337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45981.712414583337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45981.712414583337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45981.712414583337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45981.712414583337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45981.712414583337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45981.712414583337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45981.712414583337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45981.712414583337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45981.712414583337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45981.712414583337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45981.712414583337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45981.712414583337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45981.712414583337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45981.712414583337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45981.712414583337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45981.712414583337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45981.712414583337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45981.712414583337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45981.712414583337</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45981.712414583337</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45981.712414583337</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45981.712414583337</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45981.712414583337</v>
      </c>
      <c r="H119" s="132"/>
      <c r="I119" s="131" t="str">
        <f>IFERROR(VLOOKUP(D119,DB!A:F,6,0),"")</f>
        <v/>
      </c>
      <c r="J119" s="131" t="str">
        <f>IFERROR(VLOOKUP(D119,DB!A:G,7,0),"")</f>
        <v/>
      </c>
      <c r="K119" s="131"/>
      <c r="L119" s="131" t="str">
        <f>IFERROR(VLOOKUP(D119,DB!A:I,9,0),"")</f>
        <v/>
      </c>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sheetData>
  <dataValidations count="2">
    <dataValidation allowBlank="1" showInputMessage="1" showErrorMessage="1" sqref="E1" xr:uid="{920C6338-E771-4DAE-8C89-92A9093EA4DE}"/>
    <dataValidation type="list" allowBlank="1" showInputMessage="1" showErrorMessage="1" sqref="E2:E1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45981.712414583337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45981.712414583337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45981.712414583337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45981.712414583337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45981.712414583337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45981.712414583337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45981.712414583337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45981.712414583337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45981.712414583337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45981.712414583337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45981.712414583337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45981.712414583337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45981.712414583337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45981.712414583337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45981.712414583337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45981.712414583337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45981.712414583337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45981.712414583337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45981.712414583337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45981.712414583337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45981.712414583337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45981.712414583337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45981.712414583337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45981.712414583337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45981.712414583337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45981.712414583337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45981.712414583337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45981.712414583337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45981.712414583337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45981.712414583337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45981.712414583337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45981.712414583337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45981.712414583337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45981.712414583337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45981.712414583337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45981.712414583337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45981.712414583337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45981.712414583337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45981.712414583337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45981.712414583337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45981.712414583337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45981.712414583337</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2025-11-20T14:07:00Z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